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tabRatio="455" activeTab="0"/>
  </bookViews>
  <sheets>
    <sheet name="入札金額の算出 (計算書)" sheetId="1" r:id="rId1"/>
  </sheets>
  <definedNames>
    <definedName name="_xlnm.Print_Area" localSheetId="0">'入札金額の算出 (計算書)'!$A$1:$AB$52</definedName>
  </definedNames>
  <calcPr fullCalcOnLoad="1"/>
</workbook>
</file>

<file path=xl/comments1.xml><?xml version="1.0" encoding="utf-8"?>
<comments xmlns="http://schemas.openxmlformats.org/spreadsheetml/2006/main">
  <authors>
    <author>gm-005</author>
  </authors>
  <commentList>
    <comment ref="R50" authorId="0">
      <text>
        <r>
          <rPr>
            <b/>
            <sz val="9"/>
            <rFont val="MS P ゴシック"/>
            <family val="3"/>
          </rPr>
          <t>入札書の</t>
        </r>
        <r>
          <rPr>
            <b/>
            <sz val="9"/>
            <color indexed="10"/>
            <rFont val="MS P ゴシック"/>
            <family val="3"/>
          </rPr>
          <t xml:space="preserve"> </t>
        </r>
        <r>
          <rPr>
            <b/>
            <u val="single"/>
            <sz val="9"/>
            <color indexed="10"/>
            <rFont val="MS P ゴシック"/>
            <family val="3"/>
          </rPr>
          <t>２ 入札金額</t>
        </r>
        <r>
          <rPr>
            <b/>
            <sz val="9"/>
            <color indexed="10"/>
            <rFont val="MS P ゴシック"/>
            <family val="3"/>
          </rPr>
          <t xml:space="preserve"> </t>
        </r>
        <r>
          <rPr>
            <b/>
            <sz val="9"/>
            <rFont val="MS P ゴシック"/>
            <family val="3"/>
          </rPr>
          <t>の欄に記載
※この金額と入札書の入札金額が一致しなければ無効となる。</t>
        </r>
      </text>
    </comment>
    <comment ref="O29" authorId="0">
      <text>
        <r>
          <rPr>
            <b/>
            <sz val="9"/>
            <rFont val="MS P ゴシック"/>
            <family val="3"/>
          </rPr>
          <t xml:space="preserve">入札書の </t>
        </r>
        <r>
          <rPr>
            <b/>
            <u val="single"/>
            <sz val="9"/>
            <color indexed="10"/>
            <rFont val="MS P ゴシック"/>
            <family val="3"/>
          </rPr>
          <t xml:space="preserve">３ 単価（契約希望単価）B
</t>
        </r>
        <r>
          <rPr>
            <b/>
            <sz val="9"/>
            <rFont val="MS P ゴシック"/>
            <family val="3"/>
          </rPr>
          <t>の欄に記載</t>
        </r>
      </text>
    </comment>
    <comment ref="O35" authorId="0">
      <text>
        <r>
          <rPr>
            <b/>
            <sz val="9"/>
            <rFont val="MS P ゴシック"/>
            <family val="3"/>
          </rPr>
          <t xml:space="preserve">入札書の </t>
        </r>
        <r>
          <rPr>
            <b/>
            <u val="single"/>
            <sz val="9"/>
            <color indexed="10"/>
            <rFont val="MS P ゴシック"/>
            <family val="3"/>
          </rPr>
          <t xml:space="preserve">３ 単価（契約希望単価）C
</t>
        </r>
        <r>
          <rPr>
            <b/>
            <sz val="9"/>
            <rFont val="MS P ゴシック"/>
            <family val="3"/>
          </rPr>
          <t>の欄に記載</t>
        </r>
      </text>
    </comment>
  </commentList>
</comments>
</file>

<file path=xl/sharedStrings.xml><?xml version="1.0" encoding="utf-8"?>
<sst xmlns="http://schemas.openxmlformats.org/spreadsheetml/2006/main" count="96" uniqueCount="51">
  <si>
    <t>＝</t>
  </si>
  <si>
    <t>＋</t>
  </si>
  <si>
    <t>ｆ</t>
  </si>
  <si>
    <r>
      <t>バイオマス比率η</t>
    </r>
    <r>
      <rPr>
        <vertAlign val="subscript"/>
        <sz val="12"/>
        <rFont val="ＭＳ Ｐゴシック"/>
        <family val="3"/>
      </rPr>
      <t>ｂ</t>
    </r>
  </si>
  <si>
    <r>
      <t>Ｈ</t>
    </r>
    <r>
      <rPr>
        <vertAlign val="subscript"/>
        <sz val="12"/>
        <rFont val="ＭＳ Ｐゴシック"/>
        <family val="3"/>
      </rPr>
      <t>ｌｂ</t>
    </r>
  </si>
  <si>
    <r>
      <t>Ｈ</t>
    </r>
    <r>
      <rPr>
        <vertAlign val="subscript"/>
        <sz val="12"/>
        <rFont val="ＭＳ Ｐゴシック"/>
        <family val="3"/>
      </rPr>
      <t>ｌ</t>
    </r>
  </si>
  <si>
    <r>
      <t>Ｈ</t>
    </r>
    <r>
      <rPr>
        <vertAlign val="subscript"/>
        <sz val="12"/>
        <rFont val="ＭＳ Ｐゴシック"/>
        <family val="3"/>
      </rPr>
      <t>ｆ</t>
    </r>
  </si>
  <si>
    <t>×</t>
  </si>
  <si>
    <t>[%]</t>
  </si>
  <si>
    <t>（小数点以下第4位四捨五入）</t>
  </si>
  <si>
    <t>Kwh</t>
  </si>
  <si>
    <t>バイオマスによる発電量</t>
  </si>
  <si>
    <t>①　＝</t>
  </si>
  <si>
    <t>＝</t>
  </si>
  <si>
    <t>②　＝</t>
  </si>
  <si>
    <t>総売電電力量</t>
  </si>
  <si>
    <t>総売電電力量</t>
  </si>
  <si>
    <t>－</t>
  </si>
  <si>
    <t xml:space="preserve">A </t>
  </si>
  <si>
    <t>円/Kwh</t>
  </si>
  <si>
    <t>円</t>
  </si>
  <si>
    <t>B</t>
  </si>
  <si>
    <t>（バイオマス比率）</t>
  </si>
  <si>
    <t>非バイオマスによる発電量　</t>
  </si>
  <si>
    <t>≒</t>
  </si>
  <si>
    <t>（少数点以下切捨て）</t>
  </si>
  <si>
    <t>１．バイオマス比率</t>
  </si>
  <si>
    <t>２．予定余剰電力売払い量</t>
  </si>
  <si>
    <t>３．料金計算</t>
  </si>
  <si>
    <t>C</t>
  </si>
  <si>
    <t>売 電 料 金 計 算 書　</t>
  </si>
  <si>
    <t>税込み単価＝</t>
  </si>
  <si>
    <t>○一般送配電事業者 　FIT分料金</t>
  </si>
  <si>
    <t>認定単価</t>
  </si>
  <si>
    <t>4．料金内訳</t>
  </si>
  <si>
    <t>A</t>
  </si>
  <si>
    <t>契約単価</t>
  </si>
  <si>
    <t>≒</t>
  </si>
  <si>
    <t>円　・・①</t>
  </si>
  <si>
    <t>円　・・②</t>
  </si>
  <si>
    <t>○入札金額の内、FIT分料金</t>
  </si>
  <si>
    <t>○入札金額の内、非FIT分料金</t>
  </si>
  <si>
    <t>税率計算は、下記のように計算。</t>
  </si>
  <si>
    <t>商号（会社名）</t>
  </si>
  <si>
    <t>×1.1　＝</t>
  </si>
  <si>
    <t>×1.1　＝</t>
  </si>
  <si>
    <t>税率　10％</t>
  </si>
  <si>
    <t xml:space="preserve">入札金額(余剰電力量料金の予定総額) </t>
  </si>
  <si>
    <t>令和５年度　余剰電力売払い契約</t>
  </si>
  <si>
    <t>※　黄色のセルに契約希望単価（税抜）を入力</t>
  </si>
  <si>
    <t>　　　してください。※その他のセルは編集不可です。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</si>
</sst>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_ "/>
    <numFmt numFmtId="179" formatCode="0.00000_);[Red]\(0.00000\)"/>
    <numFmt numFmtId="180" formatCode="0.00_ "/>
    <numFmt numFmtId="181" formatCode="#,##0_);[Red]\(#,##0\)"/>
    <numFmt numFmtId="182" formatCode="#,##0.0_ "/>
    <numFmt numFmtId="183" formatCode="0.0_ "/>
    <numFmt numFmtId="184" formatCode="0.0"/>
    <numFmt numFmtId="185" formatCode="0.000"/>
    <numFmt numFmtId="186" formatCode="0.00000"/>
    <numFmt numFmtId="187" formatCode="0.0000"/>
    <numFmt numFmtId="188" formatCode="#,##0.0000_ "/>
    <numFmt numFmtId="189" formatCode="0_ "/>
    <numFmt numFmtId="190" formatCode="0.0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2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vertAlign val="subscript"/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b/>
      <u val="single"/>
      <sz val="9"/>
      <color indexed="10"/>
      <name val="MS P 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81" fontId="3" fillId="0" borderId="0" xfId="60" applyNumberFormat="1" applyFont="1" applyBorder="1" applyAlignment="1">
      <alignment horizontal="right" vertical="center"/>
      <protection/>
    </xf>
    <xf numFmtId="38" fontId="4" fillId="0" borderId="0" xfId="48" applyFont="1" applyAlignment="1">
      <alignment vertical="center"/>
    </xf>
    <xf numFmtId="178" fontId="4" fillId="0" borderId="0" xfId="60" applyNumberFormat="1" applyFont="1" applyAlignment="1">
      <alignment vertical="center"/>
      <protection/>
    </xf>
    <xf numFmtId="1" fontId="4" fillId="0" borderId="0" xfId="60" applyNumberFormat="1" applyFont="1" applyAlignment="1">
      <alignment vertical="center"/>
      <protection/>
    </xf>
    <xf numFmtId="187" fontId="4" fillId="0" borderId="0" xfId="60" applyNumberFormat="1" applyFont="1" applyAlignment="1">
      <alignment horizontal="left" vertical="center"/>
      <protection/>
    </xf>
    <xf numFmtId="180" fontId="4" fillId="0" borderId="0" xfId="60" applyNumberFormat="1" applyFont="1" applyAlignment="1">
      <alignment vertical="center"/>
      <protection/>
    </xf>
    <xf numFmtId="2" fontId="4" fillId="0" borderId="0" xfId="60" applyNumberFormat="1" applyFont="1" applyAlignment="1">
      <alignment vertical="center"/>
      <protection/>
    </xf>
    <xf numFmtId="178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180" fontId="4" fillId="33" borderId="10" xfId="60" applyNumberFormat="1" applyFont="1" applyFill="1" applyBorder="1" applyAlignment="1" applyProtection="1">
      <alignment horizontal="center" vertical="center"/>
      <protection locked="0"/>
    </xf>
    <xf numFmtId="0" fontId="4" fillId="33" borderId="0" xfId="6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3" fillId="0" borderId="0" xfId="60" applyFont="1" applyFill="1" applyBorder="1" applyAlignment="1" applyProtection="1">
      <alignment vertical="center"/>
      <protection locked="0"/>
    </xf>
    <xf numFmtId="0" fontId="16" fillId="0" borderId="11" xfId="6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4" fillId="0" borderId="0" xfId="60" applyFont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7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182" fontId="3" fillId="6" borderId="13" xfId="60" applyNumberFormat="1" applyFont="1" applyFill="1" applyBorder="1" applyAlignment="1" applyProtection="1">
      <alignment horizontal="center" vertical="center"/>
      <protection locked="0"/>
    </xf>
    <xf numFmtId="182" fontId="3" fillId="6" borderId="14" xfId="60" applyNumberFormat="1" applyFont="1" applyFill="1" applyBorder="1" applyAlignment="1" applyProtection="1">
      <alignment horizontal="center" vertical="center"/>
      <protection locked="0"/>
    </xf>
    <xf numFmtId="182" fontId="3" fillId="6" borderId="15" xfId="60" applyNumberFormat="1" applyFont="1" applyFill="1" applyBorder="1" applyAlignment="1" applyProtection="1">
      <alignment horizontal="center" vertical="center"/>
      <protection locked="0"/>
    </xf>
    <xf numFmtId="182" fontId="3" fillId="6" borderId="16" xfId="60" applyNumberFormat="1" applyFont="1" applyFill="1" applyBorder="1" applyAlignment="1" applyProtection="1">
      <alignment horizontal="center" vertical="center"/>
      <protection locked="0"/>
    </xf>
    <xf numFmtId="182" fontId="3" fillId="6" borderId="0" xfId="60" applyNumberFormat="1" applyFont="1" applyFill="1" applyBorder="1" applyAlignment="1" applyProtection="1">
      <alignment horizontal="center" vertical="center"/>
      <protection locked="0"/>
    </xf>
    <xf numFmtId="182" fontId="3" fillId="6" borderId="17" xfId="60" applyNumberFormat="1" applyFont="1" applyFill="1" applyBorder="1" applyAlignment="1" applyProtection="1">
      <alignment horizontal="center" vertical="center"/>
      <protection locked="0"/>
    </xf>
    <xf numFmtId="182" fontId="3" fillId="6" borderId="18" xfId="60" applyNumberFormat="1" applyFont="1" applyFill="1" applyBorder="1" applyAlignment="1" applyProtection="1">
      <alignment horizontal="center" vertical="center"/>
      <protection locked="0"/>
    </xf>
    <xf numFmtId="182" fontId="3" fillId="6" borderId="11" xfId="60" applyNumberFormat="1" applyFont="1" applyFill="1" applyBorder="1" applyAlignment="1" applyProtection="1">
      <alignment horizontal="center" vertical="center"/>
      <protection locked="0"/>
    </xf>
    <xf numFmtId="182" fontId="3" fillId="6" borderId="19" xfId="60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vertical="center"/>
      <protection locked="0"/>
    </xf>
    <xf numFmtId="178" fontId="3" fillId="6" borderId="20" xfId="60" applyNumberFormat="1" applyFont="1" applyFill="1" applyBorder="1" applyAlignment="1" applyProtection="1">
      <alignment horizontal="center" vertical="center" shrinkToFit="1"/>
      <protection locked="0"/>
    </xf>
    <xf numFmtId="178" fontId="3" fillId="6" borderId="21" xfId="60" applyNumberFormat="1" applyFont="1" applyFill="1" applyBorder="1" applyAlignment="1" applyProtection="1">
      <alignment horizontal="center" vertical="center" shrinkToFit="1"/>
      <protection locked="0"/>
    </xf>
    <xf numFmtId="178" fontId="3" fillId="6" borderId="22" xfId="6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60" applyFont="1" applyAlignment="1" applyProtection="1">
      <alignment horizontal="left"/>
      <protection locked="0"/>
    </xf>
    <xf numFmtId="181" fontId="4" fillId="0" borderId="0" xfId="60" applyNumberFormat="1" applyFont="1" applyAlignment="1" applyProtection="1">
      <alignment horizontal="center" vertical="center"/>
      <protection locked="0"/>
    </xf>
    <xf numFmtId="178" fontId="4" fillId="0" borderId="23" xfId="60" applyNumberFormat="1" applyFont="1" applyBorder="1" applyAlignment="1" applyProtection="1">
      <alignment horizontal="center" vertical="center" shrinkToFit="1"/>
      <protection locked="0"/>
    </xf>
    <xf numFmtId="0" fontId="4" fillId="0" borderId="23" xfId="60" applyFont="1" applyBorder="1" applyAlignment="1" applyProtection="1">
      <alignment horizontal="center" vertical="center" shrinkToFit="1"/>
      <protection locked="0"/>
    </xf>
    <xf numFmtId="179" fontId="4" fillId="0" borderId="0" xfId="60" applyNumberFormat="1" applyFont="1" applyAlignment="1" applyProtection="1">
      <alignment horizontal="center" vertical="center" shrinkToFit="1"/>
      <protection locked="0"/>
    </xf>
    <xf numFmtId="180" fontId="4" fillId="0" borderId="0" xfId="60" applyNumberFormat="1" applyFont="1" applyAlignment="1" applyProtection="1">
      <alignment horizontal="center" vertical="center" shrinkToFit="1"/>
      <protection locked="0"/>
    </xf>
    <xf numFmtId="181" fontId="4" fillId="6" borderId="20" xfId="60" applyNumberFormat="1" applyFont="1" applyFill="1" applyBorder="1" applyAlignment="1" applyProtection="1">
      <alignment horizontal="center" vertical="center" shrinkToFit="1"/>
      <protection locked="0"/>
    </xf>
    <xf numFmtId="181" fontId="4" fillId="6" borderId="21" xfId="60" applyNumberFormat="1" applyFont="1" applyFill="1" applyBorder="1" applyAlignment="1" applyProtection="1">
      <alignment horizontal="center" vertical="center" shrinkToFit="1"/>
      <protection locked="0"/>
    </xf>
    <xf numFmtId="181" fontId="4" fillId="6" borderId="22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60" applyFont="1" applyBorder="1" applyAlignment="1" applyProtection="1">
      <alignment horizontal="center" vertical="center"/>
      <protection locked="0"/>
    </xf>
    <xf numFmtId="178" fontId="4" fillId="0" borderId="0" xfId="60" applyNumberFormat="1" applyFont="1" applyAlignment="1" applyProtection="1">
      <alignment horizontal="center" vertical="center" shrinkToFit="1"/>
      <protection locked="0"/>
    </xf>
    <xf numFmtId="178" fontId="4" fillId="6" borderId="20" xfId="60" applyNumberFormat="1" applyFont="1" applyFill="1" applyBorder="1" applyAlignment="1" applyProtection="1">
      <alignment horizontal="center" vertical="center" shrinkToFit="1"/>
      <protection locked="0"/>
    </xf>
    <xf numFmtId="0" fontId="4" fillId="6" borderId="21" xfId="60" applyFont="1" applyFill="1" applyBorder="1" applyAlignment="1" applyProtection="1">
      <alignment horizontal="center" vertical="center" shrinkToFit="1"/>
      <protection locked="0"/>
    </xf>
    <xf numFmtId="0" fontId="4" fillId="6" borderId="22" xfId="60" applyFont="1" applyFill="1" applyBorder="1" applyAlignment="1" applyProtection="1">
      <alignment horizontal="center" vertical="center" shrinkToFit="1"/>
      <protection locked="0"/>
    </xf>
    <xf numFmtId="178" fontId="4" fillId="0" borderId="0" xfId="60" applyNumberFormat="1" applyFont="1" applyBorder="1" applyAlignment="1" applyProtection="1">
      <alignment horizontal="center" vertical="center"/>
      <protection locked="0"/>
    </xf>
    <xf numFmtId="178" fontId="4" fillId="0" borderId="0" xfId="60" applyNumberFormat="1" applyFont="1" applyAlignment="1" applyProtection="1">
      <alignment horizontal="center" vertical="center"/>
      <protection locked="0"/>
    </xf>
    <xf numFmtId="0" fontId="4" fillId="7" borderId="24" xfId="60" applyFont="1" applyFill="1" applyBorder="1" applyAlignment="1" applyProtection="1">
      <alignment vertical="center"/>
      <protection locked="0"/>
    </xf>
    <xf numFmtId="0" fontId="4" fillId="7" borderId="25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/>
      <protection locked="0"/>
    </xf>
    <xf numFmtId="1" fontId="4" fillId="6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25" xfId="60" applyFont="1" applyFill="1" applyBorder="1" applyAlignment="1" applyProtection="1">
      <alignment vertical="center"/>
      <protection locked="0"/>
    </xf>
    <xf numFmtId="0" fontId="4" fillId="0" borderId="25" xfId="60" applyFont="1" applyBorder="1" applyAlignment="1" applyProtection="1">
      <alignment horizontal="right" vertical="center"/>
      <protection locked="0"/>
    </xf>
    <xf numFmtId="2" fontId="4" fillId="0" borderId="25" xfId="60" applyNumberFormat="1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4" fillId="0" borderId="27" xfId="60" applyFont="1" applyFill="1" applyBorder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0" fontId="12" fillId="0" borderId="0" xfId="60" applyFont="1" applyBorder="1" applyAlignment="1" applyProtection="1">
      <alignment vertical="top"/>
      <protection locked="0"/>
    </xf>
    <xf numFmtId="0" fontId="4" fillId="0" borderId="28" xfId="60" applyFont="1" applyBorder="1" applyAlignment="1" applyProtection="1">
      <alignment vertical="center"/>
      <protection locked="0"/>
    </xf>
    <xf numFmtId="0" fontId="3" fillId="0" borderId="27" xfId="60" applyFont="1" applyBorder="1" applyAlignment="1" applyProtection="1">
      <alignment horizontal="center" vertical="center"/>
      <protection locked="0"/>
    </xf>
    <xf numFmtId="178" fontId="4" fillId="0" borderId="0" xfId="60" applyNumberFormat="1" applyFont="1" applyBorder="1" applyAlignment="1" applyProtection="1">
      <alignment horizontal="center" vertical="center"/>
      <protection locked="0"/>
    </xf>
    <xf numFmtId="0" fontId="4" fillId="0" borderId="20" xfId="60" applyFont="1" applyFill="1" applyBorder="1" applyAlignment="1" applyProtection="1">
      <alignment horizontal="center" vertical="center"/>
      <protection locked="0"/>
    </xf>
    <xf numFmtId="0" fontId="4" fillId="0" borderId="21" xfId="60" applyFont="1" applyFill="1" applyBorder="1" applyAlignment="1" applyProtection="1">
      <alignment horizontal="center" vertical="center"/>
      <protection locked="0"/>
    </xf>
    <xf numFmtId="0" fontId="4" fillId="0" borderId="22" xfId="60" applyFont="1" applyFill="1" applyBorder="1" applyAlignment="1" applyProtection="1">
      <alignment horizontal="center" vertical="center"/>
      <protection locked="0"/>
    </xf>
    <xf numFmtId="176" fontId="4" fillId="0" borderId="0" xfId="60" applyNumberFormat="1" applyFont="1" applyBorder="1" applyAlignment="1" applyProtection="1">
      <alignment horizontal="right" vertical="center" shrinkToFi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178" fontId="4" fillId="0" borderId="12" xfId="60" applyNumberFormat="1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12" fillId="0" borderId="12" xfId="60" applyFont="1" applyFill="1" applyBorder="1" applyAlignment="1" applyProtection="1">
      <alignment horizontal="left" vertical="center"/>
      <protection locked="0"/>
    </xf>
    <xf numFmtId="0" fontId="4" fillId="0" borderId="12" xfId="60" applyFont="1" applyFill="1" applyBorder="1" applyAlignment="1" applyProtection="1">
      <alignment horizontal="center" vertical="center"/>
      <protection locked="0"/>
    </xf>
    <xf numFmtId="176" fontId="4" fillId="0" borderId="12" xfId="60" applyNumberFormat="1" applyFont="1" applyBorder="1" applyAlignment="1" applyProtection="1">
      <alignment horizontal="right" vertical="center" shrinkToFit="1"/>
      <protection locked="0"/>
    </xf>
    <xf numFmtId="0" fontId="10" fillId="0" borderId="12" xfId="60" applyFont="1" applyBorder="1" applyAlignment="1" applyProtection="1">
      <alignment vertical="center"/>
      <protection locked="0"/>
    </xf>
    <xf numFmtId="0" fontId="4" fillId="0" borderId="30" xfId="60" applyFont="1" applyBorder="1" applyAlignment="1" applyProtection="1">
      <alignment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vertical="center"/>
      <protection locked="0"/>
    </xf>
    <xf numFmtId="178" fontId="4" fillId="0" borderId="31" xfId="60" applyNumberFormat="1" applyFont="1" applyBorder="1" applyAlignment="1" applyProtection="1">
      <alignment horizontal="center" vertical="center"/>
      <protection locked="0"/>
    </xf>
    <xf numFmtId="0" fontId="10" fillId="0" borderId="31" xfId="60" applyFont="1" applyFill="1" applyBorder="1" applyAlignment="1" applyProtection="1">
      <alignment horizontal="left" vertical="center"/>
      <protection locked="0"/>
    </xf>
    <xf numFmtId="0" fontId="4" fillId="0" borderId="31" xfId="60" applyFont="1" applyFill="1" applyBorder="1" applyAlignment="1" applyProtection="1">
      <alignment horizontal="center" vertical="center"/>
      <protection locked="0"/>
    </xf>
    <xf numFmtId="176" fontId="4" fillId="0" borderId="31" xfId="60" applyNumberFormat="1" applyFont="1" applyBorder="1" applyAlignment="1" applyProtection="1">
      <alignment horizontal="right" vertical="center"/>
      <protection locked="0"/>
    </xf>
    <xf numFmtId="0" fontId="10" fillId="0" borderId="31" xfId="60" applyFont="1" applyBorder="1" applyAlignment="1" applyProtection="1">
      <alignment vertical="center"/>
      <protection locked="0"/>
    </xf>
    <xf numFmtId="0" fontId="4" fillId="7" borderId="25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187" fontId="4" fillId="0" borderId="25" xfId="60" applyNumberFormat="1" applyFont="1" applyBorder="1" applyAlignment="1" applyProtection="1">
      <alignment horizontal="center" vertical="center"/>
      <protection locked="0"/>
    </xf>
    <xf numFmtId="182" fontId="4" fillId="0" borderId="0" xfId="60" applyNumberFormat="1" applyFont="1" applyBorder="1" applyAlignment="1" applyProtection="1">
      <alignment horizontal="right" vertical="center"/>
      <protection locked="0"/>
    </xf>
    <xf numFmtId="187" fontId="4" fillId="0" borderId="20" xfId="60" applyNumberFormat="1" applyFont="1" applyFill="1" applyBorder="1" applyAlignment="1" applyProtection="1">
      <alignment horizontal="center" vertical="center"/>
      <protection locked="0"/>
    </xf>
    <xf numFmtId="187" fontId="4" fillId="0" borderId="21" xfId="60" applyNumberFormat="1" applyFont="1" applyFill="1" applyBorder="1" applyAlignment="1" applyProtection="1">
      <alignment horizontal="center" vertical="center"/>
      <protection locked="0"/>
    </xf>
    <xf numFmtId="187" fontId="4" fillId="0" borderId="22" xfId="60" applyNumberFormat="1" applyFont="1" applyFill="1" applyBorder="1" applyAlignment="1" applyProtection="1">
      <alignment horizontal="center" vertical="center"/>
      <protection locked="0"/>
    </xf>
    <xf numFmtId="0" fontId="4" fillId="0" borderId="12" xfId="60" applyFont="1" applyFill="1" applyBorder="1" applyAlignment="1" applyProtection="1">
      <alignment vertical="center"/>
      <protection locked="0"/>
    </xf>
    <xf numFmtId="0" fontId="4" fillId="0" borderId="0" xfId="60" applyFont="1" applyFill="1" applyAlignment="1" applyProtection="1">
      <alignment vertical="center"/>
      <protection locked="0"/>
    </xf>
    <xf numFmtId="182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60" applyFont="1" applyFill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181" fontId="3" fillId="0" borderId="0" xfId="60" applyNumberFormat="1" applyFont="1" applyFill="1" applyBorder="1" applyAlignment="1" applyProtection="1">
      <alignment horizontal="right" vertical="center"/>
      <protection locked="0"/>
    </xf>
    <xf numFmtId="181" fontId="3" fillId="0" borderId="0" xfId="60" applyNumberFormat="1" applyFont="1" applyFill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horizontal="left" vertical="center"/>
      <protection locked="0"/>
    </xf>
    <xf numFmtId="181" fontId="3" fillId="0" borderId="0" xfId="60" applyNumberFormat="1" applyFont="1" applyBorder="1" applyAlignment="1" applyProtection="1">
      <alignment horizontal="right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16" fillId="0" borderId="23" xfId="60" applyFont="1" applyBorder="1" applyAlignment="1" applyProtection="1">
      <alignment horizontal="center" vertical="center"/>
      <protection locked="0"/>
    </xf>
    <xf numFmtId="178" fontId="9" fillId="0" borderId="23" xfId="60" applyNumberFormat="1" applyFont="1" applyBorder="1" applyAlignment="1" applyProtection="1">
      <alignment horizontal="right" vertical="center" shrinkToFit="1"/>
      <protection locked="0"/>
    </xf>
    <xf numFmtId="178" fontId="4" fillId="0" borderId="23" xfId="60" applyNumberFormat="1" applyFont="1" applyBorder="1" applyAlignment="1" applyProtection="1">
      <alignment vertical="center"/>
      <protection locked="0"/>
    </xf>
    <xf numFmtId="178" fontId="7" fillId="0" borderId="23" xfId="60" applyNumberFormat="1" applyFont="1" applyBorder="1" applyAlignment="1" applyProtection="1">
      <alignment horizontal="right" vertical="center"/>
      <protection locked="0"/>
    </xf>
    <xf numFmtId="0" fontId="7" fillId="0" borderId="23" xfId="60" applyFont="1" applyBorder="1" applyAlignment="1" applyProtection="1">
      <alignment horizontal="right" vertical="center"/>
      <protection locked="0"/>
    </xf>
    <xf numFmtId="0" fontId="4" fillId="0" borderId="23" xfId="60" applyFont="1" applyBorder="1" applyAlignment="1" applyProtection="1">
      <alignment horizontal="left" vertical="center"/>
      <protection locked="0"/>
    </xf>
    <xf numFmtId="178" fontId="9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 applyProtection="1">
      <alignment vertical="center"/>
      <protection locked="0"/>
    </xf>
    <xf numFmtId="178" fontId="7" fillId="0" borderId="0" xfId="60" applyNumberFormat="1" applyFont="1" applyBorder="1" applyAlignment="1" applyProtection="1">
      <alignment horizontal="right" vertical="center"/>
      <protection locked="0"/>
    </xf>
    <xf numFmtId="0" fontId="7" fillId="0" borderId="0" xfId="60" applyFont="1" applyBorder="1" applyAlignment="1" applyProtection="1">
      <alignment horizontal="right" vertical="center"/>
      <protection locked="0"/>
    </xf>
    <xf numFmtId="0" fontId="4" fillId="0" borderId="32" xfId="60" applyFont="1" applyBorder="1" applyAlignment="1" applyProtection="1">
      <alignment vertical="center"/>
      <protection locked="0"/>
    </xf>
    <xf numFmtId="0" fontId="16" fillId="0" borderId="32" xfId="60" applyFont="1" applyBorder="1" applyAlignment="1" applyProtection="1">
      <alignment horizontal="center" vertical="center"/>
      <protection locked="0"/>
    </xf>
    <xf numFmtId="178" fontId="9" fillId="0" borderId="32" xfId="60" applyNumberFormat="1" applyFont="1" applyBorder="1" applyAlignment="1" applyProtection="1">
      <alignment horizontal="right" vertical="center" shrinkToFit="1"/>
      <protection locked="0"/>
    </xf>
    <xf numFmtId="178" fontId="4" fillId="0" borderId="32" xfId="60" applyNumberFormat="1" applyFont="1" applyBorder="1" applyAlignment="1" applyProtection="1">
      <alignment vertical="center"/>
      <protection locked="0"/>
    </xf>
    <xf numFmtId="178" fontId="7" fillId="0" borderId="32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32" xfId="60" applyFont="1" applyFill="1" applyBorder="1" applyAlignment="1" applyProtection="1">
      <alignment horizontal="right" vertical="center" shrinkToFit="1"/>
      <protection locked="0"/>
    </xf>
    <xf numFmtId="0" fontId="4" fillId="0" borderId="32" xfId="60" applyFont="1" applyFill="1" applyBorder="1" applyAlignment="1" applyProtection="1">
      <alignment horizontal="left" vertical="center"/>
      <protection locked="0"/>
    </xf>
    <xf numFmtId="0" fontId="7" fillId="0" borderId="23" xfId="60" applyFont="1" applyFill="1" applyBorder="1" applyAlignment="1" applyProtection="1">
      <alignment horizontal="right" vertical="center" shrinkToFit="1"/>
      <protection locked="0"/>
    </xf>
    <xf numFmtId="0" fontId="4" fillId="0" borderId="23" xfId="60" applyFont="1" applyFill="1" applyBorder="1" applyAlignment="1" applyProtection="1">
      <alignment horizontal="lef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4" fillId="33" borderId="25" xfId="60" applyFont="1" applyFill="1" applyBorder="1" applyAlignment="1" applyProtection="1">
      <alignment vertical="center"/>
      <protection locked="0"/>
    </xf>
    <xf numFmtId="0" fontId="4" fillId="33" borderId="26" xfId="60" applyFont="1" applyFill="1" applyBorder="1" applyAlignment="1" applyProtection="1">
      <alignment vertical="center"/>
      <protection locked="0"/>
    </xf>
    <xf numFmtId="0" fontId="3" fillId="0" borderId="33" xfId="60" applyFont="1" applyBorder="1" applyAlignment="1" applyProtection="1">
      <alignment horizontal="center" vertical="center"/>
      <protection locked="0"/>
    </xf>
    <xf numFmtId="0" fontId="3" fillId="0" borderId="34" xfId="60" applyFont="1" applyBorder="1" applyAlignment="1" applyProtection="1">
      <alignment horizontal="center" vertical="center"/>
      <protection locked="0"/>
    </xf>
    <xf numFmtId="0" fontId="3" fillId="0" borderId="35" xfId="60" applyFont="1" applyBorder="1" applyAlignment="1" applyProtection="1">
      <alignment horizontal="center" vertical="center"/>
      <protection locked="0"/>
    </xf>
    <xf numFmtId="0" fontId="4" fillId="33" borderId="12" xfId="60" applyFont="1" applyFill="1" applyBorder="1" applyAlignment="1" applyProtection="1">
      <alignment vertical="center"/>
      <protection locked="0"/>
    </xf>
    <xf numFmtId="0" fontId="4" fillId="33" borderId="30" xfId="60" applyFont="1" applyFill="1" applyBorder="1" applyAlignment="1" applyProtection="1">
      <alignment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178" fontId="7" fillId="0" borderId="37" xfId="60" applyNumberFormat="1" applyFont="1" applyBorder="1" applyAlignment="1" applyProtection="1">
      <alignment horizontal="right" vertical="center" shrinkToFit="1"/>
      <protection locked="0"/>
    </xf>
    <xf numFmtId="0" fontId="7" fillId="0" borderId="37" xfId="60" applyFont="1" applyBorder="1" applyAlignment="1" applyProtection="1">
      <alignment horizontal="right" vertical="center" shrinkToFit="1"/>
      <protection locked="0"/>
    </xf>
    <xf numFmtId="0" fontId="4" fillId="0" borderId="38" xfId="60" applyFont="1" applyBorder="1" applyAlignment="1" applyProtection="1">
      <alignment vertical="center"/>
      <protection locked="0"/>
    </xf>
    <xf numFmtId="181" fontId="17" fillId="0" borderId="0" xfId="60" applyNumberFormat="1" applyFont="1" applyBorder="1" applyAlignment="1" applyProtection="1">
      <alignment horizontal="right" vertical="center"/>
      <protection locked="0"/>
    </xf>
    <xf numFmtId="181" fontId="17" fillId="0" borderId="0" xfId="60" applyNumberFormat="1" applyFont="1" applyBorder="1" applyAlignment="1" applyProtection="1">
      <alignment horizontal="center" vertical="center"/>
      <protection locked="0"/>
    </xf>
    <xf numFmtId="0" fontId="0" fillId="33" borderId="24" xfId="60" applyFont="1" applyFill="1" applyBorder="1" applyAlignment="1" applyProtection="1">
      <alignment vertical="center"/>
      <protection locked="0"/>
    </xf>
    <xf numFmtId="0" fontId="0" fillId="33" borderId="25" xfId="60" applyFont="1" applyFill="1" applyBorder="1" applyAlignment="1" applyProtection="1">
      <alignment vertical="center"/>
      <protection locked="0"/>
    </xf>
    <xf numFmtId="0" fontId="0" fillId="33" borderId="12" xfId="60" applyFont="1" applyFill="1" applyBorder="1" applyAlignment="1" applyProtection="1">
      <alignment vertical="center"/>
      <protection locked="0"/>
    </xf>
    <xf numFmtId="0" fontId="0" fillId="33" borderId="29" xfId="60" applyFont="1" applyFill="1" applyBorder="1" applyAlignment="1" applyProtection="1">
      <alignment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７第１Ｑ　バイオ比率計算書 　那覇ご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44</xdr:row>
      <xdr:rowOff>133350</xdr:rowOff>
    </xdr:from>
    <xdr:to>
      <xdr:col>19</xdr:col>
      <xdr:colOff>276225</xdr:colOff>
      <xdr:row>45</xdr:row>
      <xdr:rowOff>304800</xdr:rowOff>
    </xdr:to>
    <xdr:sp>
      <xdr:nvSpPr>
        <xdr:cNvPr id="1" name="右中かっこ 1"/>
        <xdr:cNvSpPr>
          <a:spLocks/>
        </xdr:cNvSpPr>
      </xdr:nvSpPr>
      <xdr:spPr>
        <a:xfrm>
          <a:off x="5324475" y="10239375"/>
          <a:ext cx="152400" cy="5715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65"/>
  <sheetViews>
    <sheetView tabSelected="1" view="pageBreakPreview" zoomScale="85" zoomScaleSheetLayoutView="85" zoomScalePageLayoutView="0" workbookViewId="0" topLeftCell="A1">
      <selection activeCell="C50" sqref="C50"/>
    </sheetView>
  </sheetViews>
  <sheetFormatPr defaultColWidth="3.625" defaultRowHeight="13.5"/>
  <cols>
    <col min="1" max="2" width="1.875" style="1" customWidth="1"/>
    <col min="3" max="12" width="3.625" style="1" customWidth="1"/>
    <col min="13" max="13" width="6.375" style="1" customWidth="1"/>
    <col min="14" max="14" width="3.625" style="1" customWidth="1"/>
    <col min="15" max="15" width="3.875" style="1" customWidth="1"/>
    <col min="16" max="16" width="4.125" style="1" customWidth="1"/>
    <col min="17" max="17" width="3.00390625" style="1" customWidth="1"/>
    <col min="18" max="20" width="3.625" style="1" customWidth="1"/>
    <col min="21" max="21" width="5.375" style="1" customWidth="1"/>
    <col min="22" max="22" width="3.625" style="1" customWidth="1"/>
    <col min="23" max="23" width="5.00390625" style="1" customWidth="1"/>
    <col min="24" max="25" width="3.625" style="1" customWidth="1"/>
    <col min="26" max="26" width="9.125" style="1" customWidth="1"/>
    <col min="27" max="27" width="2.25390625" style="1" customWidth="1"/>
    <col min="28" max="28" width="2.125" style="1" customWidth="1"/>
    <col min="29" max="30" width="3.625" style="1" customWidth="1"/>
    <col min="31" max="31" width="8.375" style="1" customWidth="1"/>
    <col min="32" max="32" width="12.875" style="1" customWidth="1"/>
    <col min="33" max="33" width="11.375" style="1" customWidth="1"/>
    <col min="34" max="34" width="8.375" style="1" customWidth="1"/>
    <col min="35" max="16384" width="3.625" style="1" customWidth="1"/>
  </cols>
  <sheetData>
    <row r="1" spans="1:28" ht="16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  <c r="R1" s="14"/>
      <c r="S1" s="15"/>
      <c r="T1" s="15"/>
      <c r="U1" s="15"/>
      <c r="V1" s="15"/>
      <c r="W1" s="15"/>
      <c r="X1" s="15"/>
      <c r="Y1" s="15"/>
      <c r="Z1" s="15"/>
      <c r="AA1" s="15"/>
      <c r="AB1" s="17"/>
    </row>
    <row r="2" spans="1:28" ht="29.25" customHeight="1" thickBot="1">
      <c r="A2" s="17"/>
      <c r="B2" s="19" t="s">
        <v>48</v>
      </c>
      <c r="C2" s="19"/>
      <c r="D2" s="19"/>
      <c r="E2" s="19"/>
      <c r="F2" s="19"/>
      <c r="G2" s="19"/>
      <c r="H2" s="17"/>
      <c r="I2" s="17"/>
      <c r="J2" s="17"/>
      <c r="K2" s="17"/>
      <c r="L2" s="17"/>
      <c r="M2" s="17"/>
      <c r="N2" s="20" t="s">
        <v>43</v>
      </c>
      <c r="O2" s="21"/>
      <c r="P2" s="21"/>
      <c r="Q2" s="21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</row>
    <row r="3" spans="1:28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2"/>
      <c r="U3" s="23"/>
      <c r="V3" s="24"/>
      <c r="W3" s="23"/>
      <c r="X3" s="24"/>
      <c r="Y3" s="23"/>
      <c r="Z3" s="24"/>
      <c r="AA3" s="17"/>
      <c r="AB3" s="17"/>
    </row>
    <row r="4" spans="1:28" ht="42.75" customHeight="1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17"/>
    </row>
    <row r="5" spans="1:28" ht="6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9.5" thickBot="1">
      <c r="A6" s="2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8.75">
      <c r="A7" s="17"/>
      <c r="B7" s="17"/>
      <c r="C7" s="17"/>
      <c r="D7" s="28" t="s">
        <v>3</v>
      </c>
      <c r="E7" s="28"/>
      <c r="F7" s="28"/>
      <c r="G7" s="28"/>
      <c r="H7" s="28"/>
      <c r="I7" s="28"/>
      <c r="J7" s="28" t="s">
        <v>0</v>
      </c>
      <c r="K7" s="29" t="s">
        <v>4</v>
      </c>
      <c r="L7" s="29"/>
      <c r="M7" s="29"/>
      <c r="N7" s="29"/>
      <c r="O7" s="29"/>
      <c r="P7" s="29"/>
      <c r="Q7" s="29"/>
      <c r="R7" s="28" t="s">
        <v>0</v>
      </c>
      <c r="S7" s="30">
        <v>49.5</v>
      </c>
      <c r="T7" s="31"/>
      <c r="U7" s="31"/>
      <c r="V7" s="31"/>
      <c r="W7" s="31"/>
      <c r="X7" s="32"/>
      <c r="Y7" s="17"/>
      <c r="Z7" s="17"/>
      <c r="AA7" s="17"/>
      <c r="AB7" s="17"/>
    </row>
    <row r="8" spans="1:28" ht="14.25" customHeight="1" hidden="1">
      <c r="A8" s="17"/>
      <c r="B8" s="17"/>
      <c r="C8" s="17"/>
      <c r="D8" s="28"/>
      <c r="E8" s="28"/>
      <c r="F8" s="28"/>
      <c r="G8" s="28"/>
      <c r="H8" s="28"/>
      <c r="I8" s="28"/>
      <c r="J8" s="28"/>
      <c r="K8" s="17"/>
      <c r="L8" s="17"/>
      <c r="M8" s="17"/>
      <c r="N8" s="17"/>
      <c r="O8" s="17"/>
      <c r="P8" s="17"/>
      <c r="Q8" s="17"/>
      <c r="R8" s="28"/>
      <c r="S8" s="33"/>
      <c r="T8" s="34"/>
      <c r="U8" s="34"/>
      <c r="V8" s="34"/>
      <c r="W8" s="34"/>
      <c r="X8" s="35"/>
      <c r="Y8" s="17"/>
      <c r="Z8" s="17"/>
      <c r="AA8" s="17"/>
      <c r="AB8" s="17"/>
    </row>
    <row r="9" spans="1:28" ht="19.5" thickBot="1">
      <c r="A9" s="17"/>
      <c r="B9" s="17"/>
      <c r="C9" s="17"/>
      <c r="D9" s="28"/>
      <c r="E9" s="28"/>
      <c r="F9" s="28"/>
      <c r="G9" s="28"/>
      <c r="H9" s="28"/>
      <c r="I9" s="28"/>
      <c r="J9" s="28"/>
      <c r="K9" s="28" t="s">
        <v>5</v>
      </c>
      <c r="L9" s="28"/>
      <c r="M9" s="24" t="s">
        <v>1</v>
      </c>
      <c r="N9" s="28" t="s">
        <v>6</v>
      </c>
      <c r="O9" s="28"/>
      <c r="P9" s="24" t="s">
        <v>7</v>
      </c>
      <c r="Q9" s="24" t="s">
        <v>2</v>
      </c>
      <c r="R9" s="28"/>
      <c r="S9" s="36"/>
      <c r="T9" s="37"/>
      <c r="U9" s="37"/>
      <c r="V9" s="37"/>
      <c r="W9" s="37"/>
      <c r="X9" s="38"/>
      <c r="Y9" s="39" t="s">
        <v>8</v>
      </c>
      <c r="Z9" s="17"/>
      <c r="AA9" s="17"/>
      <c r="AB9" s="17"/>
    </row>
    <row r="10" spans="1:28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0" t="s">
        <v>9</v>
      </c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8.75">
      <c r="A11" s="27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5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21.75" customHeight="1" thickBot="1">
      <c r="A13" s="17"/>
      <c r="B13" s="17"/>
      <c r="C13" s="17" t="s">
        <v>15</v>
      </c>
      <c r="D13" s="17"/>
      <c r="E13" s="17"/>
      <c r="F13" s="17"/>
      <c r="G13" s="41">
        <v>21551700</v>
      </c>
      <c r="H13" s="42"/>
      <c r="I13" s="42"/>
      <c r="J13" s="42"/>
      <c r="K13" s="43"/>
      <c r="L13" s="17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8.75">
      <c r="A15" s="2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8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20.25" customHeight="1" thickBot="1">
      <c r="A17" s="17"/>
      <c r="B17" s="17"/>
      <c r="C17" s="17" t="s">
        <v>11</v>
      </c>
      <c r="D17" s="17"/>
      <c r="E17" s="17"/>
      <c r="F17" s="17"/>
      <c r="G17" s="17"/>
      <c r="H17" s="17"/>
      <c r="I17" s="17"/>
      <c r="J17" s="17"/>
      <c r="K17" s="44" t="s">
        <v>22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45"/>
      <c r="W17" s="45"/>
      <c r="X17" s="45"/>
      <c r="Y17" s="17"/>
      <c r="Z17" s="17"/>
      <c r="AA17" s="17"/>
      <c r="AB17" s="17"/>
    </row>
    <row r="18" spans="1:28" ht="20.25" customHeight="1" thickBot="1">
      <c r="A18" s="17"/>
      <c r="B18" s="17"/>
      <c r="C18" s="17" t="s">
        <v>12</v>
      </c>
      <c r="D18" s="17"/>
      <c r="E18" s="46">
        <f>G13</f>
        <v>21551700</v>
      </c>
      <c r="F18" s="47"/>
      <c r="G18" s="47"/>
      <c r="H18" s="47"/>
      <c r="I18" s="47"/>
      <c r="J18" s="17" t="s">
        <v>7</v>
      </c>
      <c r="K18" s="48">
        <f>S7/100</f>
        <v>0.495</v>
      </c>
      <c r="L18" s="48"/>
      <c r="M18" s="48"/>
      <c r="N18" s="17" t="s">
        <v>37</v>
      </c>
      <c r="O18" s="49">
        <f>E18*K18</f>
        <v>10668091.5</v>
      </c>
      <c r="P18" s="49"/>
      <c r="Q18" s="49"/>
      <c r="R18" s="49"/>
      <c r="S18" s="17" t="s">
        <v>10</v>
      </c>
      <c r="T18" s="17"/>
      <c r="U18" s="24" t="s">
        <v>13</v>
      </c>
      <c r="V18" s="50">
        <f>ROUND(O18,0)</f>
        <v>10668092</v>
      </c>
      <c r="W18" s="51"/>
      <c r="X18" s="52"/>
      <c r="Y18" s="17" t="s">
        <v>10</v>
      </c>
      <c r="Z18" s="17"/>
      <c r="AA18" s="17"/>
      <c r="AB18" s="17"/>
    </row>
    <row r="19" spans="1:28" ht="9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20.25" customHeight="1" thickBot="1">
      <c r="A20" s="17"/>
      <c r="B20" s="17"/>
      <c r="C20" s="17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20.25" customHeight="1" thickBot="1">
      <c r="A21" s="17"/>
      <c r="B21" s="17"/>
      <c r="C21" s="17" t="s">
        <v>14</v>
      </c>
      <c r="D21" s="17"/>
      <c r="E21" s="53" t="s">
        <v>16</v>
      </c>
      <c r="F21" s="53"/>
      <c r="G21" s="53"/>
      <c r="H21" s="53"/>
      <c r="I21" s="53"/>
      <c r="J21" s="46">
        <f>G13</f>
        <v>21551700</v>
      </c>
      <c r="K21" s="47"/>
      <c r="L21" s="47"/>
      <c r="M21" s="47"/>
      <c r="N21" s="24" t="s">
        <v>17</v>
      </c>
      <c r="O21" s="54">
        <f>V18</f>
        <v>10668092</v>
      </c>
      <c r="P21" s="54"/>
      <c r="Q21" s="54"/>
      <c r="R21" s="17" t="s">
        <v>13</v>
      </c>
      <c r="S21" s="55">
        <f>J21-O21</f>
        <v>10883608</v>
      </c>
      <c r="T21" s="56"/>
      <c r="U21" s="57"/>
      <c r="V21" s="17" t="s">
        <v>10</v>
      </c>
      <c r="W21" s="17"/>
      <c r="X21" s="17"/>
      <c r="Y21" s="24"/>
      <c r="Z21" s="17"/>
      <c r="AA21" s="17"/>
      <c r="AB21" s="17"/>
    </row>
    <row r="22" spans="1:31" ht="20.25" customHeight="1">
      <c r="A22" s="17"/>
      <c r="B22" s="17"/>
      <c r="C22" s="17"/>
      <c r="D22" s="17"/>
      <c r="E22" s="23"/>
      <c r="F22" s="23"/>
      <c r="G22" s="23"/>
      <c r="H22" s="23"/>
      <c r="I22" s="23"/>
      <c r="J22" s="58"/>
      <c r="K22" s="23"/>
      <c r="L22" s="23"/>
      <c r="M22" s="23"/>
      <c r="N22" s="24"/>
      <c r="O22" s="59"/>
      <c r="P22" s="59"/>
      <c r="Q22" s="59"/>
      <c r="R22" s="17"/>
      <c r="S22" s="59"/>
      <c r="T22" s="24"/>
      <c r="U22" s="24"/>
      <c r="V22" s="17"/>
      <c r="W22" s="17"/>
      <c r="X22" s="17"/>
      <c r="Y22" s="24"/>
      <c r="Z22" s="17"/>
      <c r="AA22" s="17"/>
      <c r="AB22" s="17"/>
      <c r="AE22" s="1" t="s">
        <v>42</v>
      </c>
    </row>
    <row r="23" spans="1:33" ht="21" customHeight="1" thickBot="1">
      <c r="A23" s="17"/>
      <c r="B23" s="17"/>
      <c r="C23" s="60" t="s">
        <v>32</v>
      </c>
      <c r="D23" s="61"/>
      <c r="E23" s="61"/>
      <c r="F23" s="61"/>
      <c r="G23" s="61"/>
      <c r="H23" s="61"/>
      <c r="I23" s="61"/>
      <c r="J23" s="61"/>
      <c r="K23" s="61"/>
      <c r="L23" s="62" t="s">
        <v>33</v>
      </c>
      <c r="M23" s="63"/>
      <c r="N23" s="63"/>
      <c r="O23" s="64">
        <v>17</v>
      </c>
      <c r="P23" s="64"/>
      <c r="Q23" s="65"/>
      <c r="R23" s="66" t="s">
        <v>31</v>
      </c>
      <c r="S23" s="66"/>
      <c r="T23" s="66"/>
      <c r="U23" s="66"/>
      <c r="V23" s="67">
        <v>18.7</v>
      </c>
      <c r="W23" s="67"/>
      <c r="X23" s="67"/>
      <c r="Y23" s="68"/>
      <c r="Z23" s="68"/>
      <c r="AA23" s="69"/>
      <c r="AB23" s="17"/>
      <c r="AE23" s="7">
        <f>O23</f>
        <v>17</v>
      </c>
      <c r="AF23" s="1" t="s">
        <v>44</v>
      </c>
      <c r="AG23" s="8">
        <f>O23*1.1</f>
        <v>18.700000000000003</v>
      </c>
    </row>
    <row r="24" spans="1:28" ht="21" customHeight="1" thickTop="1">
      <c r="A24" s="17"/>
      <c r="B24" s="17"/>
      <c r="C24" s="70"/>
      <c r="D24" s="71"/>
      <c r="E24" s="71"/>
      <c r="F24" s="71"/>
      <c r="G24" s="71"/>
      <c r="H24" s="7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72"/>
      <c r="T24" s="18"/>
      <c r="U24" s="18"/>
      <c r="V24" s="18"/>
      <c r="W24" s="18"/>
      <c r="X24" s="18"/>
      <c r="Y24" s="18"/>
      <c r="Z24" s="18"/>
      <c r="AA24" s="73"/>
      <c r="AB24" s="17"/>
    </row>
    <row r="25" spans="1:28" ht="11.25" customHeight="1" thickBot="1">
      <c r="A25" s="17"/>
      <c r="B25" s="17"/>
      <c r="C25" s="70"/>
      <c r="D25" s="71"/>
      <c r="E25" s="71"/>
      <c r="F25" s="71"/>
      <c r="G25" s="71"/>
      <c r="H25" s="7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73"/>
      <c r="AB25" s="17"/>
    </row>
    <row r="26" spans="1:28" ht="21" customHeight="1" thickBot="1">
      <c r="A26" s="17"/>
      <c r="B26" s="17"/>
      <c r="C26" s="74" t="s">
        <v>18</v>
      </c>
      <c r="D26" s="18" t="s">
        <v>13</v>
      </c>
      <c r="E26" s="75">
        <f>V18</f>
        <v>10668092</v>
      </c>
      <c r="F26" s="75"/>
      <c r="G26" s="75"/>
      <c r="H26" s="75"/>
      <c r="I26" s="18" t="s">
        <v>10</v>
      </c>
      <c r="J26" s="18"/>
      <c r="K26" s="23" t="s">
        <v>7</v>
      </c>
      <c r="L26" s="76">
        <f>V23</f>
        <v>18.7</v>
      </c>
      <c r="M26" s="77"/>
      <c r="N26" s="78"/>
      <c r="O26" s="18" t="s">
        <v>19</v>
      </c>
      <c r="P26" s="18"/>
      <c r="Q26" s="18"/>
      <c r="R26" s="18"/>
      <c r="S26" s="18" t="s">
        <v>13</v>
      </c>
      <c r="T26" s="79">
        <f>E26*L26</f>
        <v>199493320.4</v>
      </c>
      <c r="U26" s="79"/>
      <c r="V26" s="79"/>
      <c r="W26" s="79"/>
      <c r="X26" s="18" t="s">
        <v>20</v>
      </c>
      <c r="Y26" s="18"/>
      <c r="Z26" s="18"/>
      <c r="AA26" s="73"/>
      <c r="AB26" s="17"/>
    </row>
    <row r="27" spans="1:28" ht="21" customHeight="1">
      <c r="A27" s="17"/>
      <c r="B27" s="17"/>
      <c r="C27" s="80"/>
      <c r="D27" s="81"/>
      <c r="E27" s="82"/>
      <c r="F27" s="82"/>
      <c r="G27" s="82"/>
      <c r="H27" s="82"/>
      <c r="I27" s="81"/>
      <c r="J27" s="81"/>
      <c r="K27" s="83"/>
      <c r="L27" s="84" t="s">
        <v>46</v>
      </c>
      <c r="M27" s="85"/>
      <c r="N27" s="85"/>
      <c r="O27" s="81"/>
      <c r="P27" s="81"/>
      <c r="Q27" s="81"/>
      <c r="R27" s="81"/>
      <c r="S27" s="81" t="s">
        <v>24</v>
      </c>
      <c r="T27" s="86">
        <f>ROUNDDOWN(T26,0)</f>
        <v>199493320</v>
      </c>
      <c r="U27" s="86"/>
      <c r="V27" s="86"/>
      <c r="W27" s="86"/>
      <c r="X27" s="81" t="s">
        <v>20</v>
      </c>
      <c r="Y27" s="87" t="s">
        <v>25</v>
      </c>
      <c r="Z27" s="81"/>
      <c r="AA27" s="88"/>
      <c r="AB27" s="17"/>
    </row>
    <row r="28" spans="1:28" ht="11.25" customHeight="1">
      <c r="A28" s="17"/>
      <c r="B28" s="17"/>
      <c r="C28" s="89"/>
      <c r="D28" s="90"/>
      <c r="E28" s="91"/>
      <c r="F28" s="91"/>
      <c r="G28" s="91"/>
      <c r="H28" s="91"/>
      <c r="I28" s="90"/>
      <c r="J28" s="90"/>
      <c r="K28" s="89"/>
      <c r="L28" s="92"/>
      <c r="M28" s="93"/>
      <c r="N28" s="93"/>
      <c r="O28" s="90"/>
      <c r="P28" s="90"/>
      <c r="Q28" s="90"/>
      <c r="R28" s="90"/>
      <c r="S28" s="90"/>
      <c r="T28" s="94"/>
      <c r="U28" s="94"/>
      <c r="V28" s="94"/>
      <c r="W28" s="94"/>
      <c r="X28" s="90"/>
      <c r="Y28" s="95"/>
      <c r="Z28" s="90"/>
      <c r="AA28" s="90"/>
      <c r="AB28" s="17"/>
    </row>
    <row r="29" spans="1:33" ht="21" customHeight="1" thickBot="1">
      <c r="A29" s="17"/>
      <c r="B29" s="17"/>
      <c r="C29" s="60" t="s">
        <v>40</v>
      </c>
      <c r="D29" s="61"/>
      <c r="E29" s="61"/>
      <c r="F29" s="61"/>
      <c r="G29" s="61"/>
      <c r="H29" s="61"/>
      <c r="I29" s="61"/>
      <c r="J29" s="61"/>
      <c r="K29" s="96"/>
      <c r="L29" s="97" t="s">
        <v>36</v>
      </c>
      <c r="M29" s="63"/>
      <c r="N29" s="63"/>
      <c r="O29" s="13"/>
      <c r="P29" s="13"/>
      <c r="Q29" s="65"/>
      <c r="R29" s="66" t="s">
        <v>31</v>
      </c>
      <c r="S29" s="66"/>
      <c r="T29" s="66"/>
      <c r="U29" s="66"/>
      <c r="V29" s="98">
        <f>O29*1.1</f>
        <v>0</v>
      </c>
      <c r="W29" s="98"/>
      <c r="X29" s="98"/>
      <c r="Y29" s="68"/>
      <c r="Z29" s="68"/>
      <c r="AA29" s="69"/>
      <c r="AB29" s="17"/>
      <c r="AE29" s="10">
        <f>O29</f>
        <v>0</v>
      </c>
      <c r="AF29" s="1" t="s">
        <v>45</v>
      </c>
      <c r="AG29" s="8">
        <f>V29</f>
        <v>0</v>
      </c>
    </row>
    <row r="30" spans="1:28" ht="21" customHeight="1" thickTop="1">
      <c r="A30" s="17"/>
      <c r="B30" s="17"/>
      <c r="C30" s="70"/>
      <c r="D30" s="71"/>
      <c r="E30" s="71"/>
      <c r="F30" s="71"/>
      <c r="G30" s="71"/>
      <c r="H30" s="71"/>
      <c r="I30" s="71"/>
      <c r="J30" s="71"/>
      <c r="K30" s="23"/>
      <c r="L30" s="71"/>
      <c r="M30" s="71"/>
      <c r="N30" s="71"/>
      <c r="O30" s="18"/>
      <c r="P30" s="18"/>
      <c r="Q30" s="71"/>
      <c r="R30" s="18"/>
      <c r="S30" s="72"/>
      <c r="T30" s="99"/>
      <c r="U30" s="99"/>
      <c r="V30" s="99"/>
      <c r="W30" s="99"/>
      <c r="X30" s="18"/>
      <c r="Y30" s="18"/>
      <c r="Z30" s="18"/>
      <c r="AA30" s="73"/>
      <c r="AB30" s="17"/>
    </row>
    <row r="31" spans="1:28" ht="8.25" customHeight="1" thickBot="1">
      <c r="A31" s="17"/>
      <c r="B31" s="17"/>
      <c r="C31" s="70"/>
      <c r="D31" s="71"/>
      <c r="E31" s="71"/>
      <c r="F31" s="71"/>
      <c r="G31" s="71"/>
      <c r="H31" s="71"/>
      <c r="I31" s="71"/>
      <c r="J31" s="71"/>
      <c r="K31" s="23"/>
      <c r="L31" s="71"/>
      <c r="M31" s="71"/>
      <c r="N31" s="71"/>
      <c r="O31" s="18"/>
      <c r="P31" s="18"/>
      <c r="Q31" s="71"/>
      <c r="R31" s="18"/>
      <c r="S31" s="18"/>
      <c r="T31" s="99"/>
      <c r="U31" s="99"/>
      <c r="V31" s="99"/>
      <c r="W31" s="99"/>
      <c r="X31" s="18"/>
      <c r="Y31" s="18"/>
      <c r="Z31" s="18"/>
      <c r="AA31" s="73"/>
      <c r="AB31" s="17"/>
    </row>
    <row r="32" spans="1:33" ht="21" customHeight="1" thickBot="1">
      <c r="A32" s="17"/>
      <c r="B32" s="17"/>
      <c r="C32" s="74" t="s">
        <v>21</v>
      </c>
      <c r="D32" s="18" t="s">
        <v>13</v>
      </c>
      <c r="E32" s="75">
        <f>E26</f>
        <v>10668092</v>
      </c>
      <c r="F32" s="75"/>
      <c r="G32" s="75"/>
      <c r="H32" s="75"/>
      <c r="I32" s="18" t="s">
        <v>10</v>
      </c>
      <c r="J32" s="18"/>
      <c r="K32" s="23" t="s">
        <v>7</v>
      </c>
      <c r="L32" s="100">
        <f>V29</f>
        <v>0</v>
      </c>
      <c r="M32" s="101"/>
      <c r="N32" s="102"/>
      <c r="O32" s="18" t="s">
        <v>19</v>
      </c>
      <c r="P32" s="18"/>
      <c r="Q32" s="71"/>
      <c r="R32" s="18"/>
      <c r="S32" s="18" t="s">
        <v>13</v>
      </c>
      <c r="T32" s="79">
        <f>E32*L32</f>
        <v>0</v>
      </c>
      <c r="U32" s="79"/>
      <c r="V32" s="79"/>
      <c r="W32" s="79"/>
      <c r="X32" s="18" t="s">
        <v>20</v>
      </c>
      <c r="Y32" s="18"/>
      <c r="Z32" s="18"/>
      <c r="AA32" s="73"/>
      <c r="AB32" s="17"/>
      <c r="AG32" s="5"/>
    </row>
    <row r="33" spans="1:33" ht="21.75" customHeight="1">
      <c r="A33" s="17"/>
      <c r="B33" s="17"/>
      <c r="C33" s="80"/>
      <c r="D33" s="81"/>
      <c r="E33" s="82"/>
      <c r="F33" s="82"/>
      <c r="G33" s="82"/>
      <c r="H33" s="82"/>
      <c r="I33" s="81"/>
      <c r="J33" s="81"/>
      <c r="K33" s="83"/>
      <c r="L33" s="84" t="s">
        <v>46</v>
      </c>
      <c r="M33" s="85"/>
      <c r="N33" s="85"/>
      <c r="O33" s="81"/>
      <c r="P33" s="81"/>
      <c r="Q33" s="103"/>
      <c r="R33" s="81"/>
      <c r="S33" s="81" t="s">
        <v>24</v>
      </c>
      <c r="T33" s="86">
        <f>ROUNDDOWN(T32,0)</f>
        <v>0</v>
      </c>
      <c r="U33" s="86"/>
      <c r="V33" s="86"/>
      <c r="W33" s="86"/>
      <c r="X33" s="81" t="s">
        <v>20</v>
      </c>
      <c r="Y33" s="87" t="s">
        <v>25</v>
      </c>
      <c r="Z33" s="81"/>
      <c r="AA33" s="88"/>
      <c r="AB33" s="17"/>
      <c r="AG33" s="5"/>
    </row>
    <row r="34" spans="1:33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4"/>
      <c r="L34" s="104"/>
      <c r="M34" s="104"/>
      <c r="N34" s="104"/>
      <c r="O34" s="17"/>
      <c r="P34" s="17"/>
      <c r="Q34" s="104"/>
      <c r="R34" s="17"/>
      <c r="S34" s="17"/>
      <c r="T34" s="105"/>
      <c r="U34" s="105"/>
      <c r="V34" s="105"/>
      <c r="W34" s="105"/>
      <c r="X34" s="17"/>
      <c r="Y34" s="17"/>
      <c r="Z34" s="17"/>
      <c r="AA34" s="17"/>
      <c r="AB34" s="17"/>
      <c r="AG34" s="5"/>
    </row>
    <row r="35" spans="1:33" ht="21" customHeight="1" thickBot="1">
      <c r="A35" s="17"/>
      <c r="B35" s="17"/>
      <c r="C35" s="60" t="s">
        <v>41</v>
      </c>
      <c r="D35" s="61"/>
      <c r="E35" s="61"/>
      <c r="F35" s="61"/>
      <c r="G35" s="61"/>
      <c r="H35" s="61"/>
      <c r="I35" s="61"/>
      <c r="J35" s="61"/>
      <c r="K35" s="96"/>
      <c r="L35" s="97" t="s">
        <v>36</v>
      </c>
      <c r="M35" s="63"/>
      <c r="N35" s="63"/>
      <c r="O35" s="13"/>
      <c r="P35" s="13"/>
      <c r="Q35" s="65"/>
      <c r="R35" s="66" t="s">
        <v>31</v>
      </c>
      <c r="S35" s="66"/>
      <c r="T35" s="66"/>
      <c r="U35" s="66"/>
      <c r="V35" s="98">
        <f>O35*1.1</f>
        <v>0</v>
      </c>
      <c r="W35" s="98"/>
      <c r="X35" s="98"/>
      <c r="Y35" s="68"/>
      <c r="Z35" s="68"/>
      <c r="AA35" s="69"/>
      <c r="AB35" s="17"/>
      <c r="AE35" s="9">
        <f>O35</f>
        <v>0</v>
      </c>
      <c r="AF35" s="1" t="s">
        <v>45</v>
      </c>
      <c r="AG35" s="8">
        <f>V35</f>
        <v>0</v>
      </c>
    </row>
    <row r="36" spans="1:33" ht="21" customHeight="1" thickTop="1">
      <c r="A36" s="17"/>
      <c r="B36" s="17"/>
      <c r="C36" s="70"/>
      <c r="D36" s="71"/>
      <c r="E36" s="71"/>
      <c r="F36" s="71"/>
      <c r="G36" s="71"/>
      <c r="H36" s="71"/>
      <c r="I36" s="71"/>
      <c r="J36" s="71"/>
      <c r="K36" s="106"/>
      <c r="L36" s="71"/>
      <c r="M36" s="71"/>
      <c r="N36" s="71"/>
      <c r="O36" s="106"/>
      <c r="P36" s="106"/>
      <c r="Q36" s="71"/>
      <c r="R36" s="18"/>
      <c r="S36" s="72"/>
      <c r="T36" s="18"/>
      <c r="U36" s="18"/>
      <c r="V36" s="23"/>
      <c r="W36" s="23"/>
      <c r="X36" s="23"/>
      <c r="Y36" s="18"/>
      <c r="Z36" s="18"/>
      <c r="AA36" s="73"/>
      <c r="AB36" s="17"/>
      <c r="AG36" s="5"/>
    </row>
    <row r="37" spans="1:33" ht="9.75" customHeight="1" thickBot="1">
      <c r="A37" s="17"/>
      <c r="B37" s="17"/>
      <c r="C37" s="70"/>
      <c r="D37" s="71"/>
      <c r="E37" s="71"/>
      <c r="F37" s="71"/>
      <c r="G37" s="71"/>
      <c r="H37" s="71"/>
      <c r="I37" s="71"/>
      <c r="J37" s="71"/>
      <c r="K37" s="106"/>
      <c r="L37" s="71"/>
      <c r="M37" s="71"/>
      <c r="N37" s="71"/>
      <c r="O37" s="106"/>
      <c r="P37" s="106"/>
      <c r="Q37" s="71"/>
      <c r="R37" s="18"/>
      <c r="S37" s="18"/>
      <c r="T37" s="18"/>
      <c r="U37" s="18"/>
      <c r="V37" s="23"/>
      <c r="W37" s="23"/>
      <c r="X37" s="23"/>
      <c r="Y37" s="18"/>
      <c r="Z37" s="18"/>
      <c r="AA37" s="73"/>
      <c r="AB37" s="17"/>
      <c r="AG37" s="5"/>
    </row>
    <row r="38" spans="1:28" ht="21" customHeight="1" thickBot="1">
      <c r="A38" s="17"/>
      <c r="B38" s="17"/>
      <c r="C38" s="74" t="s">
        <v>29</v>
      </c>
      <c r="D38" s="18" t="s">
        <v>13</v>
      </c>
      <c r="E38" s="75">
        <f>S21</f>
        <v>10883608</v>
      </c>
      <c r="F38" s="107"/>
      <c r="G38" s="107"/>
      <c r="H38" s="107"/>
      <c r="I38" s="18" t="s">
        <v>10</v>
      </c>
      <c r="J38" s="18"/>
      <c r="K38" s="23" t="s">
        <v>7</v>
      </c>
      <c r="L38" s="100">
        <f>V35</f>
        <v>0</v>
      </c>
      <c r="M38" s="101"/>
      <c r="N38" s="102"/>
      <c r="O38" s="18" t="s">
        <v>19</v>
      </c>
      <c r="P38" s="18"/>
      <c r="Q38" s="18"/>
      <c r="R38" s="18"/>
      <c r="S38" s="18" t="s">
        <v>13</v>
      </c>
      <c r="T38" s="79">
        <f>E38*L38</f>
        <v>0</v>
      </c>
      <c r="U38" s="79"/>
      <c r="V38" s="79"/>
      <c r="W38" s="79"/>
      <c r="X38" s="18" t="s">
        <v>20</v>
      </c>
      <c r="Y38" s="18"/>
      <c r="Z38" s="18"/>
      <c r="AA38" s="73"/>
      <c r="AB38" s="17"/>
    </row>
    <row r="39" spans="1:28" ht="20.25" customHeight="1">
      <c r="A39" s="17"/>
      <c r="B39" s="17"/>
      <c r="C39" s="80"/>
      <c r="D39" s="81"/>
      <c r="E39" s="82"/>
      <c r="F39" s="82"/>
      <c r="G39" s="82"/>
      <c r="H39" s="82"/>
      <c r="I39" s="81"/>
      <c r="J39" s="81"/>
      <c r="K39" s="83"/>
      <c r="L39" s="84" t="s">
        <v>46</v>
      </c>
      <c r="M39" s="83"/>
      <c r="N39" s="83"/>
      <c r="O39" s="81"/>
      <c r="P39" s="81"/>
      <c r="Q39" s="81"/>
      <c r="R39" s="81"/>
      <c r="S39" s="81" t="s">
        <v>24</v>
      </c>
      <c r="T39" s="86">
        <f>ROUNDDOWN(T38,0)</f>
        <v>0</v>
      </c>
      <c r="U39" s="86"/>
      <c r="V39" s="86"/>
      <c r="W39" s="86"/>
      <c r="X39" s="81" t="s">
        <v>20</v>
      </c>
      <c r="Y39" s="87" t="s">
        <v>25</v>
      </c>
      <c r="Z39" s="81"/>
      <c r="AA39" s="88"/>
      <c r="AB39" s="17"/>
    </row>
    <row r="40" spans="1:28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7" customHeight="1">
      <c r="A41" s="27" t="s">
        <v>34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  <c r="O41" s="17"/>
      <c r="P41" s="104"/>
      <c r="Q41" s="71"/>
      <c r="R41" s="71"/>
      <c r="S41" s="106"/>
      <c r="T41" s="108"/>
      <c r="U41" s="109"/>
      <c r="V41" s="109"/>
      <c r="W41" s="109"/>
      <c r="X41" s="109"/>
      <c r="Y41" s="109"/>
      <c r="Z41" s="71"/>
      <c r="AA41" s="17"/>
      <c r="AB41" s="17"/>
    </row>
    <row r="42" spans="1:28" ht="8.25" customHeight="1">
      <c r="A42" s="17"/>
      <c r="B42" s="17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7"/>
      <c r="O42" s="17"/>
      <c r="P42" s="17"/>
      <c r="Q42" s="18"/>
      <c r="R42" s="18"/>
      <c r="S42" s="23"/>
      <c r="T42" s="111"/>
      <c r="U42" s="111"/>
      <c r="V42" s="111"/>
      <c r="W42" s="111"/>
      <c r="X42" s="111"/>
      <c r="Y42" s="18"/>
      <c r="Z42" s="18"/>
      <c r="AA42" s="17"/>
      <c r="AB42" s="17"/>
    </row>
    <row r="43" spans="1:28" ht="31.5" customHeight="1">
      <c r="A43" s="17"/>
      <c r="B43" s="17"/>
      <c r="C43" s="112" t="str">
        <f>C23</f>
        <v>○一般送配電事業者 　FIT分料金</v>
      </c>
      <c r="D43" s="112"/>
      <c r="E43" s="112"/>
      <c r="F43" s="112"/>
      <c r="G43" s="112"/>
      <c r="H43" s="112"/>
      <c r="I43" s="112"/>
      <c r="J43" s="112"/>
      <c r="K43" s="112"/>
      <c r="L43" s="113" t="s">
        <v>35</v>
      </c>
      <c r="M43" s="112" t="s">
        <v>13</v>
      </c>
      <c r="N43" s="114">
        <f>T27</f>
        <v>199493320</v>
      </c>
      <c r="O43" s="114"/>
      <c r="P43" s="114"/>
      <c r="Q43" s="114"/>
      <c r="R43" s="114"/>
      <c r="S43" s="115" t="s">
        <v>20</v>
      </c>
      <c r="T43" s="112" t="s">
        <v>13</v>
      </c>
      <c r="U43" s="116">
        <f>N43</f>
        <v>199493320</v>
      </c>
      <c r="V43" s="117"/>
      <c r="W43" s="117"/>
      <c r="X43" s="117"/>
      <c r="Y43" s="117"/>
      <c r="Z43" s="118" t="s">
        <v>38</v>
      </c>
      <c r="AA43" s="17"/>
      <c r="AB43" s="17"/>
    </row>
    <row r="44" spans="1:28" ht="13.5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23"/>
      <c r="M44" s="18"/>
      <c r="N44" s="119"/>
      <c r="O44" s="119"/>
      <c r="P44" s="119"/>
      <c r="Q44" s="119"/>
      <c r="R44" s="119"/>
      <c r="S44" s="120"/>
      <c r="T44" s="18"/>
      <c r="U44" s="121"/>
      <c r="V44" s="122"/>
      <c r="W44" s="122"/>
      <c r="X44" s="122"/>
      <c r="Y44" s="122"/>
      <c r="Z44" s="110"/>
      <c r="AA44" s="17"/>
      <c r="AB44" s="17"/>
    </row>
    <row r="45" spans="1:32" ht="31.5" customHeight="1">
      <c r="A45" s="17"/>
      <c r="B45" s="17"/>
      <c r="C45" s="123" t="str">
        <f>C29</f>
        <v>○入札金額の内、FIT分料金</v>
      </c>
      <c r="D45" s="123"/>
      <c r="E45" s="123"/>
      <c r="F45" s="123"/>
      <c r="G45" s="123"/>
      <c r="H45" s="123"/>
      <c r="I45" s="123"/>
      <c r="J45" s="123"/>
      <c r="K45" s="123"/>
      <c r="L45" s="124" t="s">
        <v>21</v>
      </c>
      <c r="M45" s="123" t="s">
        <v>13</v>
      </c>
      <c r="N45" s="125">
        <f>T33</f>
        <v>0</v>
      </c>
      <c r="O45" s="125"/>
      <c r="P45" s="125"/>
      <c r="Q45" s="125"/>
      <c r="R45" s="125"/>
      <c r="S45" s="126" t="s">
        <v>20</v>
      </c>
      <c r="T45" s="126"/>
      <c r="U45" s="127">
        <f>N45+N46</f>
        <v>0</v>
      </c>
      <c r="V45" s="128"/>
      <c r="W45" s="128"/>
      <c r="X45" s="128"/>
      <c r="Y45" s="128"/>
      <c r="Z45" s="129" t="s">
        <v>39</v>
      </c>
      <c r="AA45" s="17"/>
      <c r="AB45" s="17"/>
      <c r="AF45" s="6"/>
    </row>
    <row r="46" spans="1:28" ht="31.5" customHeight="1">
      <c r="A46" s="17"/>
      <c r="B46" s="17"/>
      <c r="C46" s="112" t="str">
        <f>C35</f>
        <v>○入札金額の内、非FIT分料金</v>
      </c>
      <c r="D46" s="112"/>
      <c r="E46" s="112"/>
      <c r="F46" s="112"/>
      <c r="G46" s="112"/>
      <c r="H46" s="112"/>
      <c r="I46" s="112"/>
      <c r="J46" s="112"/>
      <c r="K46" s="112"/>
      <c r="L46" s="113" t="s">
        <v>29</v>
      </c>
      <c r="M46" s="112" t="s">
        <v>13</v>
      </c>
      <c r="N46" s="114">
        <f>T39</f>
        <v>0</v>
      </c>
      <c r="O46" s="114"/>
      <c r="P46" s="114"/>
      <c r="Q46" s="114"/>
      <c r="R46" s="114"/>
      <c r="S46" s="115" t="s">
        <v>20</v>
      </c>
      <c r="T46" s="115"/>
      <c r="U46" s="130"/>
      <c r="V46" s="130"/>
      <c r="W46" s="130"/>
      <c r="X46" s="130"/>
      <c r="Y46" s="130"/>
      <c r="Z46" s="131"/>
      <c r="AA46" s="17"/>
      <c r="AB46" s="17"/>
    </row>
    <row r="47" spans="1:32" ht="9" customHeight="1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23"/>
      <c r="M47" s="18"/>
      <c r="N47" s="119"/>
      <c r="O47" s="119"/>
      <c r="P47" s="119"/>
      <c r="Q47" s="119"/>
      <c r="R47" s="119"/>
      <c r="S47" s="120"/>
      <c r="T47" s="120"/>
      <c r="U47" s="132"/>
      <c r="V47" s="132"/>
      <c r="W47" s="132"/>
      <c r="X47" s="132"/>
      <c r="Y47" s="132"/>
      <c r="Z47" s="133"/>
      <c r="AA47" s="17"/>
      <c r="AB47" s="17"/>
      <c r="AE47" s="12"/>
      <c r="AF47" s="12"/>
    </row>
    <row r="48" spans="1:32" ht="8.25" customHeight="1" thickBo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8"/>
      <c r="S48" s="23"/>
      <c r="T48" s="111"/>
      <c r="U48" s="111"/>
      <c r="V48" s="111"/>
      <c r="W48" s="111"/>
      <c r="X48" s="111"/>
      <c r="Y48" s="18"/>
      <c r="Z48" s="18"/>
      <c r="AA48" s="17"/>
      <c r="AB48" s="17"/>
      <c r="AE48" s="12"/>
      <c r="AF48" s="12"/>
    </row>
    <row r="49" spans="1:33" ht="31.5" customHeight="1">
      <c r="A49" s="17"/>
      <c r="B49" s="17"/>
      <c r="C49" s="148" t="s">
        <v>49</v>
      </c>
      <c r="D49" s="149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O49" s="17"/>
      <c r="P49" s="136" t="s">
        <v>47</v>
      </c>
      <c r="Q49" s="137"/>
      <c r="R49" s="137"/>
      <c r="S49" s="137"/>
      <c r="T49" s="137"/>
      <c r="U49" s="137"/>
      <c r="V49" s="137"/>
      <c r="W49" s="137"/>
      <c r="X49" s="137"/>
      <c r="Y49" s="137"/>
      <c r="Z49" s="138"/>
      <c r="AA49" s="17"/>
      <c r="AB49" s="17"/>
      <c r="AE49" s="11"/>
      <c r="AF49" s="11"/>
      <c r="AG49" s="6"/>
    </row>
    <row r="50" spans="1:28" ht="31.5" customHeight="1" thickBot="1">
      <c r="A50" s="17"/>
      <c r="B50" s="17"/>
      <c r="C50" s="151" t="s">
        <v>50</v>
      </c>
      <c r="D50" s="150"/>
      <c r="E50" s="139"/>
      <c r="F50" s="139"/>
      <c r="G50" s="139"/>
      <c r="H50" s="139"/>
      <c r="I50" s="139"/>
      <c r="J50" s="139"/>
      <c r="K50" s="139"/>
      <c r="L50" s="139"/>
      <c r="M50" s="139"/>
      <c r="N50" s="140"/>
      <c r="O50" s="17"/>
      <c r="P50" s="141"/>
      <c r="Q50" s="142"/>
      <c r="R50" s="143">
        <f>U45</f>
        <v>0</v>
      </c>
      <c r="S50" s="144"/>
      <c r="T50" s="144"/>
      <c r="U50" s="144"/>
      <c r="V50" s="144"/>
      <c r="W50" s="144"/>
      <c r="X50" s="144"/>
      <c r="Y50" s="144"/>
      <c r="Z50" s="145" t="s">
        <v>20</v>
      </c>
      <c r="AA50" s="17"/>
      <c r="AB50" s="17"/>
    </row>
    <row r="51" spans="1:28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8"/>
      <c r="S51" s="23"/>
      <c r="T51" s="111"/>
      <c r="U51" s="111"/>
      <c r="V51" s="111"/>
      <c r="W51" s="111"/>
      <c r="X51" s="111"/>
      <c r="Y51" s="18"/>
      <c r="Z51" s="18"/>
      <c r="AA51" s="17"/>
      <c r="AB51" s="17"/>
    </row>
    <row r="52" spans="1:28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8"/>
      <c r="S52" s="23"/>
      <c r="T52" s="146"/>
      <c r="U52" s="146"/>
      <c r="V52" s="147"/>
      <c r="W52" s="147"/>
      <c r="X52" s="147"/>
      <c r="Y52" s="147"/>
      <c r="Z52" s="18"/>
      <c r="AA52" s="17"/>
      <c r="AB52" s="17"/>
    </row>
    <row r="53" spans="17:26" ht="31.5" customHeight="1">
      <c r="Q53" s="3"/>
      <c r="R53" s="3"/>
      <c r="S53" s="2"/>
      <c r="T53" s="4"/>
      <c r="U53" s="4"/>
      <c r="V53" s="4"/>
      <c r="W53" s="4"/>
      <c r="X53" s="4"/>
      <c r="Y53" s="3"/>
      <c r="Z53" s="3"/>
    </row>
    <row r="54" spans="17:26" ht="31.5" customHeight="1">
      <c r="Q54" s="3"/>
      <c r="R54" s="3"/>
      <c r="S54" s="2"/>
      <c r="T54" s="4"/>
      <c r="U54" s="4"/>
      <c r="V54" s="4"/>
      <c r="W54" s="4"/>
      <c r="X54" s="4"/>
      <c r="Y54" s="3"/>
      <c r="Z54" s="3"/>
    </row>
    <row r="55" spans="17:26" ht="31.5" customHeight="1">
      <c r="Q55" s="3"/>
      <c r="R55" s="3"/>
      <c r="S55" s="2"/>
      <c r="T55" s="4"/>
      <c r="U55" s="4"/>
      <c r="V55" s="4"/>
      <c r="W55" s="4"/>
      <c r="X55" s="4"/>
      <c r="Y55" s="3"/>
      <c r="Z55" s="3"/>
    </row>
    <row r="56" spans="17:26" ht="31.5" customHeight="1">
      <c r="Q56" s="3"/>
      <c r="R56" s="3"/>
      <c r="S56" s="2"/>
      <c r="T56" s="4"/>
      <c r="U56" s="4"/>
      <c r="V56" s="4"/>
      <c r="W56" s="4"/>
      <c r="X56" s="4"/>
      <c r="Y56" s="3"/>
      <c r="Z56" s="3"/>
    </row>
    <row r="57" spans="17:26" ht="31.5" customHeight="1">
      <c r="Q57" s="3"/>
      <c r="R57" s="3"/>
      <c r="S57" s="2"/>
      <c r="T57" s="4"/>
      <c r="U57" s="4"/>
      <c r="V57" s="4"/>
      <c r="W57" s="4"/>
      <c r="X57" s="4"/>
      <c r="Y57" s="3"/>
      <c r="Z57" s="3"/>
    </row>
    <row r="58" spans="17:26" ht="31.5" customHeight="1">
      <c r="Q58" s="3"/>
      <c r="R58" s="3"/>
      <c r="S58" s="2"/>
      <c r="T58" s="4"/>
      <c r="U58" s="4"/>
      <c r="V58" s="4"/>
      <c r="W58" s="4"/>
      <c r="X58" s="4"/>
      <c r="Y58" s="3"/>
      <c r="Z58" s="3"/>
    </row>
    <row r="59" spans="17:26" ht="31.5" customHeight="1">
      <c r="Q59" s="3"/>
      <c r="R59" s="3"/>
      <c r="S59" s="2"/>
      <c r="T59" s="4"/>
      <c r="U59" s="4"/>
      <c r="V59" s="4"/>
      <c r="W59" s="4"/>
      <c r="X59" s="4"/>
      <c r="Y59" s="3"/>
      <c r="Z59" s="3"/>
    </row>
    <row r="60" spans="17:26" ht="31.5" customHeight="1">
      <c r="Q60" s="3"/>
      <c r="R60" s="3"/>
      <c r="S60" s="2"/>
      <c r="T60" s="4"/>
      <c r="U60" s="4"/>
      <c r="V60" s="4"/>
      <c r="W60" s="4"/>
      <c r="X60" s="4"/>
      <c r="Y60" s="3"/>
      <c r="Z60" s="3"/>
    </row>
    <row r="61" spans="17:26" ht="31.5" customHeight="1">
      <c r="Q61" s="3"/>
      <c r="R61" s="3"/>
      <c r="S61" s="2"/>
      <c r="T61" s="4"/>
      <c r="U61" s="4"/>
      <c r="V61" s="4"/>
      <c r="W61" s="4"/>
      <c r="X61" s="4"/>
      <c r="Y61" s="3"/>
      <c r="Z61" s="3"/>
    </row>
    <row r="62" spans="17:26" ht="31.5" customHeight="1">
      <c r="Q62" s="3"/>
      <c r="R62" s="3"/>
      <c r="S62" s="2"/>
      <c r="T62" s="4"/>
      <c r="U62" s="4"/>
      <c r="V62" s="4"/>
      <c r="W62" s="4"/>
      <c r="X62" s="4"/>
      <c r="Y62" s="3"/>
      <c r="Z62" s="3"/>
    </row>
    <row r="63" spans="17:26" ht="31.5" customHeight="1">
      <c r="Q63" s="3"/>
      <c r="R63" s="3"/>
      <c r="S63" s="2"/>
      <c r="T63" s="4"/>
      <c r="U63" s="4"/>
      <c r="V63" s="4"/>
      <c r="W63" s="4"/>
      <c r="X63" s="4"/>
      <c r="Y63" s="3"/>
      <c r="Z63" s="3"/>
    </row>
    <row r="64" spans="17:26" ht="31.5" customHeight="1">
      <c r="Q64" s="3"/>
      <c r="R64" s="3"/>
      <c r="S64" s="2"/>
      <c r="T64" s="4"/>
      <c r="U64" s="4"/>
      <c r="V64" s="4"/>
      <c r="W64" s="4"/>
      <c r="X64" s="4"/>
      <c r="Y64" s="3"/>
      <c r="Z64" s="3"/>
    </row>
    <row r="65" spans="17:26" ht="31.5" customHeight="1">
      <c r="Q65" s="3"/>
      <c r="R65" s="3"/>
      <c r="S65" s="2"/>
      <c r="T65" s="4"/>
      <c r="U65" s="4"/>
      <c r="V65" s="4"/>
      <c r="W65" s="4"/>
      <c r="X65" s="4"/>
      <c r="Y65" s="3"/>
      <c r="Z65" s="3"/>
    </row>
  </sheetData>
  <sheetProtection selectLockedCells="1"/>
  <protectedRanges>
    <protectedRange password="CC6F" sqref="A1:AB52 R1:AA2 O29:P29 O35:P35" name="入力できない"/>
  </protectedRanges>
  <mergeCells count="53">
    <mergeCell ref="R1:AA2"/>
    <mergeCell ref="N2:Q2"/>
    <mergeCell ref="A4:Z4"/>
    <mergeCell ref="D7:I9"/>
    <mergeCell ref="J7:J9"/>
    <mergeCell ref="K7:Q7"/>
    <mergeCell ref="R7:R9"/>
    <mergeCell ref="S7:X9"/>
    <mergeCell ref="K9:L9"/>
    <mergeCell ref="N9:O9"/>
    <mergeCell ref="G13:K13"/>
    <mergeCell ref="V17:X17"/>
    <mergeCell ref="E18:I18"/>
    <mergeCell ref="K18:M18"/>
    <mergeCell ref="O18:R18"/>
    <mergeCell ref="V18:X18"/>
    <mergeCell ref="E21:I21"/>
    <mergeCell ref="J21:M21"/>
    <mergeCell ref="O21:Q21"/>
    <mergeCell ref="S21:U21"/>
    <mergeCell ref="O23:P23"/>
    <mergeCell ref="R23:U23"/>
    <mergeCell ref="V23:X23"/>
    <mergeCell ref="E26:H26"/>
    <mergeCell ref="L26:N26"/>
    <mergeCell ref="T26:W26"/>
    <mergeCell ref="T27:W27"/>
    <mergeCell ref="O29:P29"/>
    <mergeCell ref="R29:U29"/>
    <mergeCell ref="V29:X29"/>
    <mergeCell ref="E32:H32"/>
    <mergeCell ref="L32:N32"/>
    <mergeCell ref="T32:W32"/>
    <mergeCell ref="T33:W33"/>
    <mergeCell ref="O35:P35"/>
    <mergeCell ref="R35:U35"/>
    <mergeCell ref="V35:X35"/>
    <mergeCell ref="E38:H38"/>
    <mergeCell ref="L38:N38"/>
    <mergeCell ref="T38:W38"/>
    <mergeCell ref="T39:W39"/>
    <mergeCell ref="N43:R43"/>
    <mergeCell ref="U43:Y43"/>
    <mergeCell ref="U41:Y41"/>
    <mergeCell ref="V52:Y52"/>
    <mergeCell ref="AE49:AF49"/>
    <mergeCell ref="AE47:AF48"/>
    <mergeCell ref="N45:R45"/>
    <mergeCell ref="U45:Y46"/>
    <mergeCell ref="Z45:Z46"/>
    <mergeCell ref="N46:R46"/>
    <mergeCell ref="R50:Y50"/>
    <mergeCell ref="P49:Z49"/>
  </mergeCells>
  <printOptions horizontalCentered="1"/>
  <pageMargins left="0.7086614173228347" right="0.7086614173228347" top="0.7480314960629921" bottom="0.15748031496062992" header="0.31496062992125984" footer="0.31496062992125984"/>
  <pageSetup fitToHeight="0" fitToWidth="1"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gm-011</cp:lastModifiedBy>
  <cp:lastPrinted>2021-10-15T05:47:01Z</cp:lastPrinted>
  <dcterms:created xsi:type="dcterms:W3CDTF">2006-04-07T07:07:48Z</dcterms:created>
  <dcterms:modified xsi:type="dcterms:W3CDTF">2022-11-09T01:39:08Z</dcterms:modified>
  <cp:category/>
  <cp:version/>
  <cp:contentType/>
  <cp:contentStatus/>
</cp:coreProperties>
</file>