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9200" windowHeight="11370"/>
  </bookViews>
  <sheets>
    <sheet name="内訳書" sheetId="2" r:id="rId1"/>
  </sheets>
  <definedNames>
    <definedName name="_xlnm.Print_Area" localSheetId="0">内訳書!$A$1:$O$81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K34" i="2" l="1"/>
  <c r="K35" i="2" s="1"/>
  <c r="G36" i="2" l="1"/>
  <c r="G12" i="2"/>
  <c r="H12" i="2" s="1"/>
  <c r="C16" i="2" l="1"/>
  <c r="C20" i="2" s="1"/>
  <c r="C24" i="2" s="1"/>
  <c r="C28" i="2" s="1"/>
  <c r="C32" i="2" s="1"/>
  <c r="C36" i="2" s="1"/>
  <c r="C14" i="2"/>
  <c r="C18" i="2" s="1"/>
  <c r="C22" i="2" s="1"/>
  <c r="C26" i="2" s="1"/>
  <c r="C30" i="2" s="1"/>
  <c r="C34" i="2" s="1"/>
  <c r="C38" i="2" l="1"/>
  <c r="C53" i="2" s="1"/>
  <c r="C57" i="2" s="1"/>
  <c r="C61" i="2" s="1"/>
  <c r="C65" i="2" s="1"/>
  <c r="C40" i="2"/>
  <c r="C55" i="2" s="1"/>
  <c r="C59" i="2" s="1"/>
  <c r="C63" i="2" s="1"/>
  <c r="C67" i="2" s="1"/>
  <c r="H36" i="2"/>
  <c r="A45" i="2"/>
  <c r="M54" i="2"/>
  <c r="M53" i="2"/>
  <c r="K69" i="2"/>
  <c r="N53" i="2" l="1"/>
  <c r="G67" i="2" l="1"/>
  <c r="H67" i="2" s="1"/>
  <c r="G65" i="2"/>
  <c r="H65" i="2" s="1"/>
  <c r="G63" i="2"/>
  <c r="H63" i="2" s="1"/>
  <c r="G61" i="2"/>
  <c r="H61" i="2" s="1"/>
  <c r="G59" i="2"/>
  <c r="H59" i="2" s="1"/>
  <c r="G57" i="2"/>
  <c r="H57" i="2" s="1"/>
  <c r="G55" i="2"/>
  <c r="H55" i="2" s="1"/>
  <c r="G53" i="2"/>
  <c r="H53" i="2" s="1"/>
  <c r="G40" i="2"/>
  <c r="H40" i="2" s="1"/>
  <c r="G38" i="2"/>
  <c r="H38" i="2" s="1"/>
  <c r="G34" i="2"/>
  <c r="G32" i="2"/>
  <c r="H32" i="2" s="1"/>
  <c r="G30" i="2"/>
  <c r="H30" i="2" s="1"/>
  <c r="G28" i="2"/>
  <c r="H28" i="2" s="1"/>
  <c r="G26" i="2"/>
  <c r="H26" i="2" s="1"/>
  <c r="G24" i="2"/>
  <c r="H24" i="2" s="1"/>
  <c r="G22" i="2"/>
  <c r="H22" i="2" s="1"/>
  <c r="G20" i="2"/>
  <c r="H20" i="2" s="1"/>
  <c r="G18" i="2"/>
  <c r="H18" i="2" s="1"/>
  <c r="G16" i="2"/>
  <c r="H16" i="2" s="1"/>
  <c r="G14" i="2"/>
  <c r="H14" i="2" s="1"/>
  <c r="H10" i="2"/>
  <c r="I10" i="2" s="1"/>
  <c r="M66" i="2"/>
  <c r="M65" i="2"/>
  <c r="M62" i="2"/>
  <c r="M61" i="2"/>
  <c r="M58" i="2"/>
  <c r="M57" i="2"/>
  <c r="M39" i="2"/>
  <c r="M38" i="2"/>
  <c r="M35" i="2"/>
  <c r="M34" i="2"/>
  <c r="M31" i="2"/>
  <c r="M30" i="2"/>
  <c r="M27" i="2"/>
  <c r="M26" i="2"/>
  <c r="M23" i="2"/>
  <c r="M22" i="2"/>
  <c r="M19" i="2"/>
  <c r="M18" i="2"/>
  <c r="M15" i="2"/>
  <c r="M14" i="2"/>
  <c r="M11" i="2"/>
  <c r="M10" i="2"/>
  <c r="I18" i="2" l="1"/>
  <c r="H34" i="2"/>
  <c r="I34" i="2" s="1"/>
  <c r="N34" i="2"/>
  <c r="I65" i="2"/>
  <c r="I38" i="2"/>
  <c r="I57" i="2"/>
  <c r="I26" i="2"/>
  <c r="I14" i="2"/>
  <c r="I61" i="2"/>
  <c r="I53" i="2"/>
  <c r="O53" i="2" s="1"/>
  <c r="I30" i="2"/>
  <c r="I22" i="2"/>
  <c r="N65" i="2"/>
  <c r="N61" i="2"/>
  <c r="N57" i="2"/>
  <c r="N38" i="2"/>
  <c r="N30" i="2"/>
  <c r="N26" i="2"/>
  <c r="N22" i="2"/>
  <c r="N18" i="2"/>
  <c r="N14" i="2"/>
  <c r="N10" i="2"/>
  <c r="O18" i="2" l="1"/>
  <c r="O34" i="2"/>
  <c r="O65" i="2"/>
  <c r="O38" i="2"/>
  <c r="O14" i="2"/>
  <c r="O10" i="2"/>
  <c r="O26" i="2"/>
  <c r="O57" i="2"/>
  <c r="O30" i="2"/>
  <c r="O61" i="2"/>
  <c r="O22" i="2"/>
  <c r="O69" i="2" l="1"/>
</calcChain>
</file>

<file path=xl/sharedStrings.xml><?xml version="1.0" encoding="utf-8"?>
<sst xmlns="http://schemas.openxmlformats.org/spreadsheetml/2006/main" count="204" uniqueCount="70">
  <si>
    <t>基本料金</t>
    <rPh sb="0" eb="2">
      <t>キホン</t>
    </rPh>
    <rPh sb="2" eb="4">
      <t>リョウキン</t>
    </rPh>
    <phoneticPr fontId="1"/>
  </si>
  <si>
    <t>契約</t>
    <rPh sb="0" eb="2">
      <t>ケイヤク</t>
    </rPh>
    <phoneticPr fontId="1"/>
  </si>
  <si>
    <t>電力</t>
    <rPh sb="0" eb="2">
      <t>デンリョク</t>
    </rPh>
    <phoneticPr fontId="1"/>
  </si>
  <si>
    <t>（㎾）</t>
    <phoneticPr fontId="1"/>
  </si>
  <si>
    <t>（イ）</t>
    <phoneticPr fontId="1"/>
  </si>
  <si>
    <t>区分</t>
    <rPh sb="0" eb="2">
      <t>クブン</t>
    </rPh>
    <phoneticPr fontId="1"/>
  </si>
  <si>
    <t>力率</t>
    <rPh sb="0" eb="2">
      <t>リキリツ</t>
    </rPh>
    <phoneticPr fontId="1"/>
  </si>
  <si>
    <t>（%）</t>
    <phoneticPr fontId="1"/>
  </si>
  <si>
    <t>単価</t>
    <rPh sb="0" eb="2">
      <t>タンカ</t>
    </rPh>
    <phoneticPr fontId="1"/>
  </si>
  <si>
    <t>（ロ）</t>
    <phoneticPr fontId="1"/>
  </si>
  <si>
    <t>割引単価</t>
    <rPh sb="0" eb="2">
      <t>ワリビキ</t>
    </rPh>
    <rPh sb="2" eb="4">
      <t>タンカ</t>
    </rPh>
    <phoneticPr fontId="1"/>
  </si>
  <si>
    <t>（1-（ハ））</t>
    <phoneticPr fontId="1"/>
  </si>
  <si>
    <t>単価（円/（㎾）</t>
    <rPh sb="0" eb="2">
      <t>タンカ</t>
    </rPh>
    <rPh sb="3" eb="4">
      <t>エン</t>
    </rPh>
    <phoneticPr fontId="1"/>
  </si>
  <si>
    <t>（円）</t>
    <rPh sb="1" eb="2">
      <t>エン</t>
    </rPh>
    <phoneticPr fontId="1"/>
  </si>
  <si>
    <t>（ホ）＝（イ）×（ニ）</t>
    <phoneticPr fontId="1"/>
  </si>
  <si>
    <t>計</t>
    <rPh sb="0" eb="1">
      <t>ケイ</t>
    </rPh>
    <phoneticPr fontId="1"/>
  </si>
  <si>
    <t>Ａ＝∑（ホ）</t>
    <phoneticPr fontId="1"/>
  </si>
  <si>
    <t>電力量</t>
    <rPh sb="0" eb="2">
      <t>デンリョク</t>
    </rPh>
    <rPh sb="2" eb="3">
      <t>リョウ</t>
    </rPh>
    <phoneticPr fontId="1"/>
  </si>
  <si>
    <t>使用量</t>
    <rPh sb="0" eb="3">
      <t>シヨウリョウ</t>
    </rPh>
    <phoneticPr fontId="1"/>
  </si>
  <si>
    <t>（kwh）</t>
    <phoneticPr fontId="1"/>
  </si>
  <si>
    <t>（ヘ）</t>
    <phoneticPr fontId="1"/>
  </si>
  <si>
    <t>（円/kwh）</t>
    <rPh sb="1" eb="2">
      <t>エン</t>
    </rPh>
    <phoneticPr fontId="1"/>
  </si>
  <si>
    <t>（ト）</t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</si>
  <si>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</si>
  <si>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月合計</t>
    <rPh sb="0" eb="1">
      <t>ツキ</t>
    </rPh>
    <rPh sb="1" eb="3">
      <t>ゴウケイ</t>
    </rPh>
    <phoneticPr fontId="1"/>
  </si>
  <si>
    <t>税込価格</t>
    <rPh sb="0" eb="2">
      <t>ゼイコミ</t>
    </rPh>
    <rPh sb="2" eb="4">
      <t>カカク</t>
    </rPh>
    <phoneticPr fontId="1"/>
  </si>
  <si>
    <t>C=A+B</t>
    <phoneticPr fontId="1"/>
  </si>
  <si>
    <t>（円未満切捨）</t>
    <rPh sb="1" eb="2">
      <t>エン</t>
    </rPh>
    <rPh sb="2" eb="4">
      <t>ミマン</t>
    </rPh>
    <rPh sb="4" eb="6">
      <t>キリス</t>
    </rPh>
    <phoneticPr fontId="1"/>
  </si>
  <si>
    <t>年月</t>
    <rPh sb="0" eb="2">
      <t>ネンゲツ</t>
    </rPh>
    <phoneticPr fontId="1"/>
  </si>
  <si>
    <t>割引率</t>
    <rPh sb="0" eb="2">
      <t>ワリビキ</t>
    </rPh>
    <rPh sb="2" eb="3">
      <t>リツ</t>
    </rPh>
    <phoneticPr fontId="1"/>
  </si>
  <si>
    <t>（ハ）</t>
    <phoneticPr fontId="1"/>
  </si>
  <si>
    <t>自家発補給</t>
    <rPh sb="0" eb="3">
      <t>ジカハツ</t>
    </rPh>
    <rPh sb="3" eb="5">
      <t>ホキュウ</t>
    </rPh>
    <phoneticPr fontId="1"/>
  </si>
  <si>
    <t>その他季</t>
    <rPh sb="2" eb="3">
      <t>タ</t>
    </rPh>
    <rPh sb="3" eb="4">
      <t>キ</t>
    </rPh>
    <phoneticPr fontId="1"/>
  </si>
  <si>
    <t>（その他季不定期）</t>
    <rPh sb="3" eb="4">
      <t>タ</t>
    </rPh>
    <rPh sb="4" eb="5">
      <t>キ</t>
    </rPh>
    <rPh sb="5" eb="8">
      <t>フテイキ</t>
    </rPh>
    <phoneticPr fontId="1"/>
  </si>
  <si>
    <t>令和</t>
    <rPh sb="0" eb="2">
      <t>レイワ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</si>
  <si>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</si>
  <si>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</si>
  <si>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</si>
  <si>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</si>
  <si>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</si>
  <si>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</si>
  <si>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</si>
  <si>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</si>
  <si>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常用線</t>
    <rPh sb="0" eb="2">
      <t>ジョウヨウ</t>
    </rPh>
    <rPh sb="2" eb="3">
      <t>セン</t>
    </rPh>
    <phoneticPr fontId="1"/>
  </si>
  <si>
    <t>（ニ）＝（ロ）×</t>
    <phoneticPr fontId="1"/>
  </si>
  <si>
    <t>B=∑（チ）</t>
    <phoneticPr fontId="1"/>
  </si>
  <si>
    <t>（チ）＝（へ）×（ト）</t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</si>
  <si>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</si>
  <si>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</si>
  <si>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</si>
  <si>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</si>
  <si>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合計</t>
    <rPh sb="0" eb="2">
      <t>ゴウケイ</t>
    </rPh>
    <phoneticPr fontId="1"/>
  </si>
  <si>
    <t>入札書における金額欄に上記（ア）の金額を記載すること</t>
    <rPh sb="0" eb="2">
      <t>ニュウサツ</t>
    </rPh>
    <rPh sb="2" eb="3">
      <t>ショ</t>
    </rPh>
    <rPh sb="7" eb="9">
      <t>キンガク</t>
    </rPh>
    <rPh sb="9" eb="10">
      <t>ラン</t>
    </rPh>
    <rPh sb="11" eb="13">
      <t>ジョウキ</t>
    </rPh>
    <rPh sb="17" eb="19">
      <t>キンガク</t>
    </rPh>
    <rPh sb="20" eb="22">
      <t>キサイ</t>
    </rPh>
    <phoneticPr fontId="1"/>
  </si>
  <si>
    <t>※電力量料金に燃料費調整額、再生可能エネルギー賦課金は含みません。</t>
    <rPh sb="1" eb="3">
      <t>デンリョク</t>
    </rPh>
    <rPh sb="3" eb="4">
      <t>リョウ</t>
    </rPh>
    <rPh sb="4" eb="6">
      <t>リョウキン</t>
    </rPh>
    <rPh sb="7" eb="9">
      <t>ネンリョウ</t>
    </rPh>
    <rPh sb="9" eb="10">
      <t>ヒ</t>
    </rPh>
    <rPh sb="10" eb="12">
      <t>チョウセイ</t>
    </rPh>
    <rPh sb="12" eb="13">
      <t>ガク</t>
    </rPh>
    <rPh sb="14" eb="16">
      <t>サイセイ</t>
    </rPh>
    <rPh sb="16" eb="18">
      <t>カノウ</t>
    </rPh>
    <rPh sb="23" eb="26">
      <t>フカキン</t>
    </rPh>
    <rPh sb="27" eb="28">
      <t>フク</t>
    </rPh>
    <phoneticPr fontId="1"/>
  </si>
  <si>
    <t>夏季</t>
    <rPh sb="0" eb="2">
      <t>カキ</t>
    </rPh>
    <phoneticPr fontId="1"/>
  </si>
  <si>
    <t>（夏季不定期）</t>
    <rPh sb="1" eb="3">
      <t>カキ</t>
    </rPh>
    <rPh sb="3" eb="6">
      <t>フテイキ</t>
    </rPh>
    <phoneticPr fontId="1"/>
  </si>
  <si>
    <t>※黄色塗りつぶし箇所のみ入力下さい。</t>
    <rPh sb="1" eb="4">
      <t>キイロヌ</t>
    </rPh>
    <rPh sb="8" eb="10">
      <t>カショ</t>
    </rPh>
    <rPh sb="12" eb="14">
      <t>ニュウリョク</t>
    </rPh>
    <rPh sb="14" eb="15">
      <t>クダ</t>
    </rPh>
    <phoneticPr fontId="1"/>
  </si>
  <si>
    <t>4年</t>
    <rPh sb="1" eb="2">
      <t>ネン</t>
    </rPh>
    <phoneticPr fontId="1"/>
  </si>
  <si>
    <t>（その他季定期）</t>
    <rPh sb="3" eb="4">
      <t>タ</t>
    </rPh>
    <rPh sb="4" eb="5">
      <t>キ</t>
    </rPh>
    <rPh sb="5" eb="7">
      <t>テイキ</t>
    </rPh>
    <phoneticPr fontId="1"/>
  </si>
  <si>
    <t>会社名</t>
    <rPh sb="0" eb="2">
      <t>カイシャ</t>
    </rPh>
    <rPh sb="2" eb="3">
      <t>メイ</t>
    </rPh>
    <phoneticPr fontId="1"/>
  </si>
  <si>
    <t>5年</t>
    <rPh sb="1" eb="2">
      <t>ネン</t>
    </rPh>
    <phoneticPr fontId="1"/>
  </si>
  <si>
    <t>※契約単価は消費税10％の税込価格です。（小数点以下第２位までとします。）</t>
    <rPh sb="1" eb="3">
      <t>ケイヤク</t>
    </rPh>
    <rPh sb="3" eb="5">
      <t>タンカ</t>
    </rPh>
    <rPh sb="6" eb="9">
      <t>ショウヒゼイ</t>
    </rPh>
    <rPh sb="13" eb="15">
      <t>ゼイコミ</t>
    </rPh>
    <rPh sb="15" eb="17">
      <t>カカク</t>
    </rPh>
    <rPh sb="21" eb="24">
      <t>ショウスウテン</t>
    </rPh>
    <rPh sb="24" eb="26">
      <t>イカ</t>
    </rPh>
    <rPh sb="26" eb="27">
      <t>ダイ</t>
    </rPh>
    <rPh sb="28" eb="29">
      <t>イ</t>
    </rPh>
    <phoneticPr fontId="1"/>
  </si>
  <si>
    <t>※使用量が 0 の月の電力量単価も記入してください。</t>
    <rPh sb="11" eb="13">
      <t>デンリョク</t>
    </rPh>
    <rPh sb="13" eb="14">
      <t>リョウ</t>
    </rPh>
    <rPh sb="14" eb="16">
      <t>タンカ</t>
    </rPh>
    <rPh sb="17" eb="19">
      <t>キニュウ</t>
    </rPh>
    <phoneticPr fontId="1"/>
  </si>
  <si>
    <t>※力率(%)は85％とします。使用量(kwh)は計画数量です。</t>
    <rPh sb="1" eb="3">
      <t>リキリツ</t>
    </rPh>
    <rPh sb="2" eb="3">
      <t>ナイリョク</t>
    </rPh>
    <rPh sb="15" eb="18">
      <t>シヨウリョウ</t>
    </rPh>
    <rPh sb="24" eb="26">
      <t>ケイカク</t>
    </rPh>
    <rPh sb="26" eb="28">
      <t>スウリョウ</t>
    </rPh>
    <phoneticPr fontId="1"/>
  </si>
  <si>
    <t>※基本料金における割引率がある場合は、割引率を入力し、割引が無い場合は空欄としてください。</t>
    <rPh sb="1" eb="3">
      <t>キホン</t>
    </rPh>
    <rPh sb="3" eb="5">
      <t>リョウキン</t>
    </rPh>
    <rPh sb="9" eb="11">
      <t>ワリビキ</t>
    </rPh>
    <rPh sb="11" eb="12">
      <t>リツ</t>
    </rPh>
    <rPh sb="15" eb="17">
      <t>バアイ</t>
    </rPh>
    <rPh sb="19" eb="21">
      <t>ワリビキ</t>
    </rPh>
    <rPh sb="21" eb="22">
      <t>リツ</t>
    </rPh>
    <rPh sb="23" eb="25">
      <t>ニュウリョク</t>
    </rPh>
    <rPh sb="27" eb="29">
      <t>ワリビキ</t>
    </rPh>
    <rPh sb="30" eb="31">
      <t>ナ</t>
    </rPh>
    <rPh sb="32" eb="34">
      <t>バアイ</t>
    </rPh>
    <rPh sb="35" eb="37">
      <t>クウラン</t>
    </rPh>
    <phoneticPr fontId="1"/>
  </si>
  <si>
    <t>　</t>
    <phoneticPr fontId="1"/>
  </si>
  <si>
    <t>税込価格合計 (ア)</t>
    <rPh sb="0" eb="2">
      <t>ゼイコミ</t>
    </rPh>
    <rPh sb="2" eb="4">
      <t>カカク</t>
    </rPh>
    <rPh sb="4" eb="6">
      <t>ゴウケイ</t>
    </rPh>
    <phoneticPr fontId="1"/>
  </si>
  <si>
    <t>電気料金内訳書　　　　　（１）</t>
    <rPh sb="0" eb="4">
      <t>デンキリョウキン</t>
    </rPh>
    <rPh sb="4" eb="7">
      <t>ウチワケショ</t>
    </rPh>
    <phoneticPr fontId="1"/>
  </si>
  <si>
    <t>電気料金内訳書　　　　　（２）</t>
    <rPh sb="0" eb="4">
      <t>デンキリョウキン</t>
    </rPh>
    <rPh sb="4" eb="7">
      <t>ウチワケショ</t>
    </rPh>
    <phoneticPr fontId="1"/>
  </si>
  <si>
    <t>○○○会社</t>
    <rPh sb="3" eb="5">
      <t>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</si>
</sst>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#,##0_);\(#,##0\)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4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0" xfId="0" applyBorder="1"/>
    <xf numFmtId="0" fontId="2" fillId="0" borderId="23" xfId="0" applyFont="1" applyBorder="1" applyAlignment="1">
      <alignment horizontal="center"/>
    </xf>
    <xf numFmtId="0" fontId="0" fillId="0" borderId="36" xfId="0" applyBorder="1" applyAlignment="1">
      <alignment horizontal="center"/>
    </xf>
    <xf numFmtId="178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/>
    <xf numFmtId="2" fontId="0" fillId="0" borderId="0" xfId="0" applyNumberForma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2" xfId="0" applyFont="1" applyBorder="1" applyAlignment="1">
      <alignment vertical="center"/>
    </xf>
    <xf numFmtId="38" fontId="11" fillId="0" borderId="2" xfId="1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8" fontId="11" fillId="0" borderId="0" xfId="1" applyNumberFormat="1" applyFont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left" shrinkToFit="1"/>
    </xf>
    <xf numFmtId="178" fontId="0" fillId="0" borderId="32" xfId="0" applyNumberFormat="1" applyBorder="1" applyAlignment="1">
      <alignment horizontal="right" shrinkToFit="1"/>
    </xf>
    <xf numFmtId="0" fontId="0" fillId="2" borderId="31" xfId="0" applyFill="1" applyBorder="1" applyAlignment="1" applyProtection="1">
      <alignment horizontal="right" shrinkToFit="1"/>
      <protection locked="0"/>
    </xf>
    <xf numFmtId="177" fontId="0" fillId="0" borderId="32" xfId="0" applyNumberFormat="1" applyBorder="1" applyAlignment="1">
      <alignment horizontal="right" vertical="center" shrinkToFit="1"/>
    </xf>
    <xf numFmtId="0" fontId="4" fillId="0" borderId="20" xfId="0" applyFont="1" applyBorder="1" applyAlignment="1">
      <alignment horizontal="left" shrinkToFit="1"/>
    </xf>
    <xf numFmtId="38" fontId="0" fillId="0" borderId="32" xfId="1" applyFont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left" shrinkToFit="1"/>
    </xf>
    <xf numFmtId="0" fontId="0" fillId="0" borderId="30" xfId="0" applyFill="1" applyBorder="1" applyAlignment="1">
      <alignment horizontal="left" shrinkToFit="1"/>
    </xf>
    <xf numFmtId="0" fontId="6" fillId="0" borderId="20" xfId="0" applyFont="1" applyBorder="1" applyAlignment="1">
      <alignment horizontal="left" shrinkToFit="1"/>
    </xf>
    <xf numFmtId="178" fontId="0" fillId="0" borderId="32" xfId="0" applyNumberFormat="1" applyFill="1" applyBorder="1" applyAlignment="1">
      <alignment horizontal="right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22" xfId="0" applyFill="1" applyBorder="1" applyAlignment="1" applyProtection="1">
      <alignment horizontal="right" shrinkToFit="1"/>
      <protection locked="0"/>
    </xf>
    <xf numFmtId="0" fontId="0" fillId="2" borderId="23" xfId="0" applyFill="1" applyBorder="1" applyAlignment="1" applyProtection="1">
      <alignment horizontal="right" shrinkToFit="1"/>
      <protection locked="0"/>
    </xf>
    <xf numFmtId="2" fontId="0" fillId="2" borderId="28" xfId="0" applyNumberFormat="1" applyFill="1" applyBorder="1" applyAlignment="1" applyProtection="1">
      <alignment horizontal="right" shrinkToFit="1"/>
      <protection locked="0"/>
    </xf>
    <xf numFmtId="2" fontId="0" fillId="2" borderId="23" xfId="0" applyNumberFormat="1" applyFill="1" applyBorder="1" applyAlignment="1" applyProtection="1">
      <alignment horizontal="right" shrinkToFit="1"/>
      <protection locked="0"/>
    </xf>
    <xf numFmtId="0" fontId="0" fillId="0" borderId="25" xfId="0" applyBorder="1" applyAlignment="1">
      <alignment horizontal="right" shrinkToFit="1"/>
    </xf>
    <xf numFmtId="0" fontId="0" fillId="0" borderId="26" xfId="0" applyBorder="1" applyAlignment="1">
      <alignment horizontal="right" shrinkToFit="1"/>
    </xf>
    <xf numFmtId="38" fontId="0" fillId="0" borderId="28" xfId="1" applyFont="1" applyBorder="1" applyAlignment="1">
      <alignment horizontal="right" shrinkToFit="1"/>
    </xf>
    <xf numFmtId="38" fontId="0" fillId="0" borderId="23" xfId="1" applyFont="1" applyBorder="1" applyAlignment="1">
      <alignment horizontal="right" shrinkToFit="1"/>
    </xf>
    <xf numFmtId="38" fontId="0" fillId="0" borderId="4" xfId="1" applyFont="1" applyBorder="1" applyAlignment="1">
      <alignment horizontal="right" shrinkToFit="1"/>
    </xf>
    <xf numFmtId="38" fontId="0" fillId="0" borderId="6" xfId="1" applyFont="1" applyBorder="1" applyAlignment="1">
      <alignment horizontal="right" shrinkToFit="1"/>
    </xf>
    <xf numFmtId="177" fontId="0" fillId="0" borderId="3" xfId="0" applyNumberFormat="1" applyBorder="1" applyAlignment="1">
      <alignment horizontal="right" shrinkToFit="1"/>
    </xf>
    <xf numFmtId="0" fontId="0" fillId="0" borderId="4" xfId="0" applyBorder="1" applyAlignment="1">
      <alignment horizontal="right" shrinkToFit="1"/>
    </xf>
    <xf numFmtId="0" fontId="0" fillId="0" borderId="6" xfId="0" applyBorder="1" applyAlignment="1">
      <alignment horizontal="right" shrinkToFit="1"/>
    </xf>
    <xf numFmtId="176" fontId="0" fillId="0" borderId="12" xfId="0" applyNumberFormat="1" applyBorder="1" applyAlignment="1">
      <alignment horizontal="right" shrinkToFit="1"/>
    </xf>
    <xf numFmtId="176" fontId="0" fillId="0" borderId="10" xfId="0" applyNumberFormat="1" applyBorder="1" applyAlignment="1">
      <alignment horizontal="right" shrinkToFit="1"/>
    </xf>
    <xf numFmtId="38" fontId="0" fillId="0" borderId="27" xfId="1" applyFont="1" applyBorder="1" applyAlignment="1">
      <alignment horizontal="right" shrinkToFit="1"/>
    </xf>
    <xf numFmtId="38" fontId="0" fillId="0" borderId="25" xfId="1" applyFont="1" applyBorder="1" applyAlignment="1">
      <alignment horizontal="right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38" fontId="5" fillId="0" borderId="12" xfId="1" applyFont="1" applyBorder="1" applyAlignment="1">
      <alignment horizontal="center" vertical="center" shrinkToFit="1"/>
    </xf>
    <xf numFmtId="38" fontId="5" fillId="0" borderId="11" xfId="1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78" fontId="0" fillId="0" borderId="12" xfId="0" applyNumberFormat="1" applyBorder="1" applyAlignment="1">
      <alignment horizontal="center" vertical="center" shrinkToFit="1"/>
    </xf>
    <xf numFmtId="178" fontId="0" fillId="0" borderId="11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right" shrinkToFit="1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left" vertical="center" shrinkToFit="1"/>
    </xf>
    <xf numFmtId="178" fontId="0" fillId="0" borderId="22" xfId="0" applyNumberFormat="1" applyBorder="1" applyAlignment="1">
      <alignment horizontal="right" shrinkToFit="1"/>
    </xf>
    <xf numFmtId="178" fontId="0" fillId="0" borderId="23" xfId="0" applyNumberFormat="1" applyBorder="1" applyAlignment="1">
      <alignment horizontal="right" shrinkToFit="1"/>
    </xf>
    <xf numFmtId="177" fontId="0" fillId="0" borderId="22" xfId="0" applyNumberFormat="1" applyBorder="1" applyAlignment="1">
      <alignment horizontal="right" shrinkToFit="1"/>
    </xf>
    <xf numFmtId="177" fontId="0" fillId="0" borderId="23" xfId="0" applyNumberFormat="1" applyBorder="1" applyAlignment="1">
      <alignment horizontal="right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0" fillId="0" borderId="22" xfId="0" applyNumberFormat="1" applyBorder="1" applyAlignment="1">
      <alignment horizontal="right" shrinkToFit="1"/>
    </xf>
    <xf numFmtId="176" fontId="0" fillId="0" borderId="23" xfId="0" applyNumberFormat="1" applyBorder="1" applyAlignment="1">
      <alignment horizontal="right" shrinkToFit="1"/>
    </xf>
    <xf numFmtId="0" fontId="0" fillId="0" borderId="28" xfId="0" applyBorder="1" applyAlignment="1">
      <alignment horizontal="right" shrinkToFit="1"/>
    </xf>
    <xf numFmtId="0" fontId="0" fillId="0" borderId="23" xfId="0" applyBorder="1" applyAlignment="1">
      <alignment horizontal="right" shrinkToFit="1"/>
    </xf>
    <xf numFmtId="38" fontId="0" fillId="0" borderId="34" xfId="1" applyFont="1" applyBorder="1" applyAlignment="1">
      <alignment horizontal="right" shrinkToFit="1"/>
    </xf>
    <xf numFmtId="0" fontId="0" fillId="0" borderId="2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24" xfId="0" applyNumberFormat="1" applyBorder="1" applyAlignment="1">
      <alignment horizontal="right" shrinkToFit="1"/>
    </xf>
    <xf numFmtId="176" fontId="0" fillId="0" borderId="35" xfId="0" applyNumberFormat="1" applyBorder="1" applyAlignment="1">
      <alignment horizontal="right" shrinkToFit="1"/>
    </xf>
    <xf numFmtId="0" fontId="0" fillId="0" borderId="0" xfId="0" applyNumberFormat="1" applyFill="1" applyBorder="1" applyAlignment="1">
      <alignment horizontal="center" vertical="center" shrinkToFit="1"/>
    </xf>
    <xf numFmtId="0" fontId="0" fillId="0" borderId="5" xfId="0" applyNumberFormat="1" applyFill="1" applyBorder="1" applyAlignment="1">
      <alignment horizontal="center" vertical="center" shrinkToFit="1"/>
    </xf>
    <xf numFmtId="0" fontId="0" fillId="2" borderId="24" xfId="0" applyFill="1" applyBorder="1" applyAlignment="1" applyProtection="1">
      <alignment horizontal="right" shrinkToFit="1"/>
      <protection locked="0"/>
    </xf>
    <xf numFmtId="0" fontId="0" fillId="2" borderId="35" xfId="0" applyFill="1" applyBorder="1" applyAlignment="1" applyProtection="1">
      <alignment horizontal="right" shrinkToFit="1"/>
      <protection locked="0"/>
    </xf>
    <xf numFmtId="2" fontId="0" fillId="2" borderId="24" xfId="0" applyNumberFormat="1" applyFill="1" applyBorder="1" applyAlignment="1" applyProtection="1">
      <alignment horizontal="right" shrinkToFit="1"/>
      <protection locked="0"/>
    </xf>
    <xf numFmtId="2" fontId="0" fillId="2" borderId="35" xfId="0" applyNumberFormat="1" applyFill="1" applyBorder="1" applyAlignment="1" applyProtection="1">
      <alignment horizontal="right" shrinkToFit="1"/>
      <protection locked="0"/>
    </xf>
    <xf numFmtId="0" fontId="0" fillId="0" borderId="24" xfId="0" applyBorder="1" applyAlignment="1">
      <alignment horizontal="right" shrinkToFit="1"/>
    </xf>
    <xf numFmtId="0" fontId="0" fillId="0" borderId="35" xfId="0" applyBorder="1" applyAlignment="1">
      <alignment horizontal="right" shrinkToFit="1"/>
    </xf>
    <xf numFmtId="0" fontId="0" fillId="0" borderId="22" xfId="0" applyBorder="1" applyAlignment="1">
      <alignment horizontal="right" shrinkToFit="1"/>
    </xf>
    <xf numFmtId="38" fontId="0" fillId="0" borderId="24" xfId="1" applyFont="1" applyBorder="1" applyAlignment="1">
      <alignment horizontal="right" shrinkToFit="1"/>
    </xf>
    <xf numFmtId="38" fontId="0" fillId="0" borderId="35" xfId="1" applyFont="1" applyBorder="1" applyAlignment="1">
      <alignment horizontal="right" shrinkToFit="1"/>
    </xf>
    <xf numFmtId="178" fontId="0" fillId="0" borderId="22" xfId="0" applyNumberFormat="1" applyFill="1" applyBorder="1" applyAlignment="1">
      <alignment horizontal="right" shrinkToFit="1"/>
    </xf>
    <xf numFmtId="178" fontId="0" fillId="0" borderId="23" xfId="0" applyNumberFormat="1" applyFill="1" applyBorder="1" applyAlignment="1">
      <alignment horizontal="right" shrinkToFit="1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shrinkToFit="1"/>
    </xf>
    <xf numFmtId="177" fontId="0" fillId="0" borderId="0" xfId="0" applyNumberFormat="1" applyFill="1" applyBorder="1" applyAlignment="1">
      <alignment horizontal="center" vertical="center" shrinkToFit="1"/>
    </xf>
    <xf numFmtId="177" fontId="0" fillId="0" borderId="5" xfId="0" applyNumberFormat="1" applyFill="1" applyBorder="1" applyAlignment="1">
      <alignment horizontal="center" vertical="center" shrinkToFit="1"/>
    </xf>
    <xf numFmtId="38" fontId="0" fillId="0" borderId="29" xfId="1" applyFont="1" applyBorder="1" applyAlignment="1">
      <alignment horizontal="right" shrinkToFit="1"/>
    </xf>
    <xf numFmtId="38" fontId="0" fillId="0" borderId="26" xfId="1" applyFont="1" applyBorder="1" applyAlignment="1">
      <alignment horizontal="right" shrinkToFit="1"/>
    </xf>
    <xf numFmtId="0" fontId="0" fillId="0" borderId="19" xfId="0" applyFill="1" applyBorder="1" applyAlignment="1">
      <alignment horizontal="left" shrinkToFit="1"/>
    </xf>
    <xf numFmtId="38" fontId="0" fillId="0" borderId="3" xfId="1" applyFont="1" applyBorder="1" applyAlignment="1">
      <alignment horizontal="right" shrinkToFit="1"/>
    </xf>
    <xf numFmtId="38" fontId="0" fillId="0" borderId="22" xfId="1" applyFont="1" applyBorder="1" applyAlignment="1">
      <alignment horizontal="right" shrinkToFit="1"/>
    </xf>
    <xf numFmtId="38" fontId="0" fillId="0" borderId="4" xfId="1" applyNumberFormat="1" applyFont="1" applyBorder="1" applyAlignment="1">
      <alignment horizontal="right" shrinkToFit="1"/>
    </xf>
    <xf numFmtId="38" fontId="0" fillId="0" borderId="6" xfId="1" applyNumberFormat="1" applyFont="1" applyBorder="1" applyAlignment="1">
      <alignment horizontal="right" shrinkToFit="1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83"/>
  <sheetViews>
    <sheetView tabSelected="1" view="pageBreakPreview" zoomScaleNormal="100" zoomScaleSheetLayoutView="100" workbookViewId="0">
      <selection activeCell="N6" sqref="N6"/>
    </sheetView>
  </sheetViews>
  <sheetFormatPr defaultRowHeight="13.5" x14ac:dyDescent="0.15"/>
  <cols>
    <col min="1" max="1" width="6.625" style="27" customWidth="1"/>
    <col min="2" max="2" width="10.125" style="27" customWidth="1"/>
    <col min="3" max="3" width="7.625" style="27" customWidth="1"/>
    <col min="4" max="4" width="5.625" style="40" customWidth="1"/>
    <col min="5" max="6" width="7.625" style="27" customWidth="1"/>
    <col min="7" max="7" width="10.625" style="27" customWidth="1"/>
    <col min="8" max="8" width="12.125" style="1" customWidth="1"/>
    <col min="9" max="9" width="10.625" style="1" customWidth="1"/>
    <col min="10" max="10" width="11.625" style="1" customWidth="1"/>
    <col min="11" max="11" width="11" style="1" bestFit="1" customWidth="1"/>
    <col min="12" max="12" width="9.625" style="1" customWidth="1"/>
    <col min="13" max="13" width="12.125" style="1" customWidth="1"/>
    <col min="14" max="14" width="13.875" style="1" customWidth="1"/>
    <col min="15" max="15" width="18.375" style="1" customWidth="1"/>
  </cols>
  <sheetData>
    <row r="1" spans="1:17" ht="36" customHeight="1" thickBot="1" x14ac:dyDescent="0.2">
      <c r="A1" s="36"/>
      <c r="B1" s="36"/>
      <c r="C1" s="36"/>
      <c r="E1" s="36"/>
      <c r="F1" s="143" t="s">
        <v>67</v>
      </c>
      <c r="G1" s="144"/>
      <c r="H1" s="144"/>
      <c r="I1" s="144"/>
      <c r="J1" s="144"/>
      <c r="K1" s="144"/>
      <c r="M1" s="37" t="s">
        <v>59</v>
      </c>
      <c r="N1" s="146" t="s">
        <v>69</v>
      </c>
      <c r="O1" s="146"/>
    </row>
    <row r="2" spans="1:17" ht="20.100000000000001" customHeight="1" thickBot="1" x14ac:dyDescent="0.2">
      <c r="A2" s="121" t="s">
        <v>65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</row>
    <row r="3" spans="1:17" ht="15" customHeight="1" thickBot="1" x14ac:dyDescent="0.2">
      <c r="A3" s="124" t="s">
        <v>28</v>
      </c>
      <c r="B3" s="126" t="s">
        <v>0</v>
      </c>
      <c r="C3" s="127"/>
      <c r="D3" s="127"/>
      <c r="E3" s="127"/>
      <c r="F3" s="127"/>
      <c r="G3" s="127"/>
      <c r="H3" s="128"/>
      <c r="I3" s="129"/>
      <c r="J3" s="126" t="s">
        <v>23</v>
      </c>
      <c r="K3" s="127"/>
      <c r="L3" s="127"/>
      <c r="M3" s="127"/>
      <c r="N3" s="129"/>
      <c r="O3" s="6" t="s">
        <v>24</v>
      </c>
    </row>
    <row r="4" spans="1:17" ht="15" customHeight="1" x14ac:dyDescent="0.15">
      <c r="A4" s="91"/>
      <c r="B4" s="30"/>
      <c r="C4" s="9"/>
      <c r="E4" s="130" t="s">
        <v>12</v>
      </c>
      <c r="F4" s="131"/>
      <c r="G4" s="132"/>
      <c r="H4" s="16"/>
      <c r="I4" s="3"/>
      <c r="J4" s="22"/>
      <c r="K4" s="17"/>
      <c r="L4" s="17"/>
      <c r="M4" s="16"/>
      <c r="N4" s="3"/>
      <c r="O4" s="3"/>
    </row>
    <row r="5" spans="1:17" ht="15" customHeight="1" x14ac:dyDescent="0.15">
      <c r="A5" s="91"/>
      <c r="B5" s="30"/>
      <c r="C5" s="9"/>
      <c r="D5" s="41"/>
      <c r="E5" s="19"/>
      <c r="F5" s="2"/>
      <c r="G5" s="19"/>
      <c r="H5" s="12"/>
      <c r="I5" s="3"/>
      <c r="J5" s="14"/>
      <c r="K5" s="12"/>
      <c r="L5" s="12"/>
      <c r="M5" s="29"/>
      <c r="N5" s="3"/>
      <c r="O5" s="3"/>
    </row>
    <row r="6" spans="1:17" ht="15" customHeight="1" x14ac:dyDescent="0.15">
      <c r="A6" s="91"/>
      <c r="B6" s="30"/>
      <c r="C6" s="9" t="s">
        <v>1</v>
      </c>
      <c r="D6" s="41"/>
      <c r="E6" s="9"/>
      <c r="F6" s="7"/>
      <c r="G6" s="9"/>
      <c r="H6" s="12"/>
      <c r="I6" s="3"/>
      <c r="J6" s="14"/>
      <c r="K6" s="12"/>
      <c r="L6" s="12"/>
      <c r="M6" s="29"/>
      <c r="N6" s="3"/>
      <c r="O6" s="3" t="s">
        <v>25</v>
      </c>
    </row>
    <row r="7" spans="1:17" ht="15" customHeight="1" x14ac:dyDescent="0.15">
      <c r="A7" s="91"/>
      <c r="B7" s="30" t="s">
        <v>1</v>
      </c>
      <c r="C7" s="9" t="s">
        <v>2</v>
      </c>
      <c r="D7" s="41"/>
      <c r="E7" s="9" t="s">
        <v>1</v>
      </c>
      <c r="F7" s="7"/>
      <c r="G7" s="9" t="s">
        <v>10</v>
      </c>
      <c r="H7" s="12" t="s">
        <v>0</v>
      </c>
      <c r="I7" s="3" t="s">
        <v>15</v>
      </c>
      <c r="J7" s="14" t="s">
        <v>17</v>
      </c>
      <c r="K7" s="12" t="s">
        <v>18</v>
      </c>
      <c r="L7" s="12" t="s">
        <v>8</v>
      </c>
      <c r="M7" s="29" t="s">
        <v>23</v>
      </c>
      <c r="N7" s="3" t="s">
        <v>15</v>
      </c>
      <c r="O7" s="3" t="s">
        <v>26</v>
      </c>
      <c r="Q7" s="20"/>
    </row>
    <row r="8" spans="1:17" ht="15" customHeight="1" x14ac:dyDescent="0.15">
      <c r="A8" s="91"/>
      <c r="B8" s="30" t="s">
        <v>2</v>
      </c>
      <c r="C8" s="9" t="s">
        <v>3</v>
      </c>
      <c r="D8" s="41" t="s">
        <v>6</v>
      </c>
      <c r="E8" s="9" t="s">
        <v>8</v>
      </c>
      <c r="F8" s="7" t="s">
        <v>29</v>
      </c>
      <c r="G8" s="11" t="s">
        <v>44</v>
      </c>
      <c r="H8" s="12" t="s">
        <v>13</v>
      </c>
      <c r="I8" s="3" t="s">
        <v>13</v>
      </c>
      <c r="J8" s="14" t="s">
        <v>8</v>
      </c>
      <c r="K8" s="12" t="s">
        <v>19</v>
      </c>
      <c r="L8" s="12" t="s">
        <v>21</v>
      </c>
      <c r="M8" s="29" t="s">
        <v>13</v>
      </c>
      <c r="N8" s="3" t="s">
        <v>13</v>
      </c>
      <c r="O8" s="3" t="s">
        <v>27</v>
      </c>
      <c r="Q8" s="26"/>
    </row>
    <row r="9" spans="1:17" ht="15" customHeight="1" thickBot="1" x14ac:dyDescent="0.2">
      <c r="A9" s="125"/>
      <c r="B9" s="31" t="s">
        <v>5</v>
      </c>
      <c r="C9" s="10" t="s">
        <v>4</v>
      </c>
      <c r="D9" s="42" t="s">
        <v>7</v>
      </c>
      <c r="E9" s="10" t="s">
        <v>9</v>
      </c>
      <c r="F9" s="8" t="s">
        <v>30</v>
      </c>
      <c r="G9" s="10" t="s">
        <v>11</v>
      </c>
      <c r="H9" s="13" t="s">
        <v>14</v>
      </c>
      <c r="I9" s="5" t="s">
        <v>16</v>
      </c>
      <c r="J9" s="15" t="s">
        <v>5</v>
      </c>
      <c r="K9" s="18" t="s">
        <v>20</v>
      </c>
      <c r="L9" s="18" t="s">
        <v>22</v>
      </c>
      <c r="M9" s="21" t="s">
        <v>46</v>
      </c>
      <c r="N9" s="4" t="s">
        <v>45</v>
      </c>
      <c r="O9" s="4" t="s">
        <v>13</v>
      </c>
      <c r="Q9" s="20"/>
    </row>
    <row r="10" spans="1:17" ht="15" customHeight="1" x14ac:dyDescent="0.15">
      <c r="A10" s="28" t="s">
        <v>34</v>
      </c>
      <c r="B10" s="104" t="s">
        <v>43</v>
      </c>
      <c r="C10" s="106">
        <v>200</v>
      </c>
      <c r="D10" s="134">
        <v>85</v>
      </c>
      <c r="E10" s="110">
        <v>0</v>
      </c>
      <c r="F10" s="112">
        <v>0</v>
      </c>
      <c r="G10" s="114">
        <f>E10*(1-F10)</f>
        <v>0</v>
      </c>
      <c r="H10" s="117">
        <f>SUM(C10*G10)</f>
        <v>0</v>
      </c>
      <c r="I10" s="141">
        <f>H10+H12</f>
        <v>0</v>
      </c>
      <c r="J10" s="50" t="s">
        <v>32</v>
      </c>
      <c r="K10" s="51">
        <v>0</v>
      </c>
      <c r="L10" s="52">
        <v>0</v>
      </c>
      <c r="M10" s="53">
        <f>SUM(K10*L10)</f>
        <v>0</v>
      </c>
      <c r="N10" s="73">
        <f>SUM(M10+M11)</f>
        <v>0</v>
      </c>
      <c r="O10" s="76">
        <f>ROUNDDOWN(SUM(I10+N10),0)</f>
        <v>0</v>
      </c>
    </row>
    <row r="11" spans="1:17" ht="7.5" customHeight="1" x14ac:dyDescent="0.15">
      <c r="A11" s="91" t="s">
        <v>57</v>
      </c>
      <c r="B11" s="105"/>
      <c r="C11" s="107"/>
      <c r="D11" s="134"/>
      <c r="E11" s="111"/>
      <c r="F11" s="113"/>
      <c r="G11" s="116"/>
      <c r="H11" s="118"/>
      <c r="I11" s="141"/>
      <c r="J11" s="133" t="s">
        <v>31</v>
      </c>
      <c r="K11" s="93">
        <v>0</v>
      </c>
      <c r="L11" s="63">
        <v>0</v>
      </c>
      <c r="M11" s="95">
        <f>SUM(K11*L11)</f>
        <v>0</v>
      </c>
      <c r="N11" s="74"/>
      <c r="O11" s="77"/>
    </row>
    <row r="12" spans="1:17" ht="7.5" customHeight="1" x14ac:dyDescent="0.15">
      <c r="A12" s="91"/>
      <c r="B12" s="97" t="s">
        <v>31</v>
      </c>
      <c r="C12" s="99">
        <v>2800</v>
      </c>
      <c r="D12" s="134"/>
      <c r="E12" s="63">
        <v>0</v>
      </c>
      <c r="F12" s="65">
        <v>0</v>
      </c>
      <c r="G12" s="101">
        <f>E12*(1-F12)</f>
        <v>0</v>
      </c>
      <c r="H12" s="79">
        <f>SUM(C12*G12)</f>
        <v>0</v>
      </c>
      <c r="I12" s="141"/>
      <c r="J12" s="133"/>
      <c r="K12" s="93"/>
      <c r="L12" s="63"/>
      <c r="M12" s="95"/>
      <c r="N12" s="74"/>
      <c r="O12" s="77"/>
    </row>
    <row r="13" spans="1:17" ht="15" customHeight="1" thickBot="1" x14ac:dyDescent="0.2">
      <c r="A13" s="33" t="s">
        <v>35</v>
      </c>
      <c r="B13" s="98"/>
      <c r="C13" s="100"/>
      <c r="D13" s="135"/>
      <c r="E13" s="64"/>
      <c r="F13" s="66"/>
      <c r="G13" s="102"/>
      <c r="H13" s="103"/>
      <c r="I13" s="142"/>
      <c r="J13" s="54" t="s">
        <v>33</v>
      </c>
      <c r="K13" s="94"/>
      <c r="L13" s="64"/>
      <c r="M13" s="96"/>
      <c r="N13" s="75"/>
      <c r="O13" s="90"/>
    </row>
    <row r="14" spans="1:17" ht="15" customHeight="1" x14ac:dyDescent="0.15">
      <c r="A14" s="32" t="s">
        <v>34</v>
      </c>
      <c r="B14" s="104" t="s">
        <v>43</v>
      </c>
      <c r="C14" s="106">
        <f>C10</f>
        <v>200</v>
      </c>
      <c r="D14" s="134">
        <v>85</v>
      </c>
      <c r="E14" s="110">
        <v>0</v>
      </c>
      <c r="F14" s="112">
        <v>0</v>
      </c>
      <c r="G14" s="114">
        <f>E14*(1-F14)</f>
        <v>0</v>
      </c>
      <c r="H14" s="117">
        <f>SUM(C14*G14)</f>
        <v>0</v>
      </c>
      <c r="I14" s="71">
        <f>H14+H16</f>
        <v>0</v>
      </c>
      <c r="J14" s="50" t="s">
        <v>32</v>
      </c>
      <c r="K14" s="51">
        <v>0</v>
      </c>
      <c r="L14" s="52">
        <v>0</v>
      </c>
      <c r="M14" s="55">
        <f>SUM(K14*L14)</f>
        <v>0</v>
      </c>
      <c r="N14" s="139">
        <f>SUM(M14+M15)</f>
        <v>0</v>
      </c>
      <c r="O14" s="76">
        <f>ROUNDDOWN(SUM(I14+N14),0)</f>
        <v>0</v>
      </c>
      <c r="Q14" s="35"/>
    </row>
    <row r="15" spans="1:17" ht="7.5" customHeight="1" x14ac:dyDescent="0.15">
      <c r="A15" s="91" t="s">
        <v>57</v>
      </c>
      <c r="B15" s="105"/>
      <c r="C15" s="107"/>
      <c r="D15" s="134"/>
      <c r="E15" s="111"/>
      <c r="F15" s="113"/>
      <c r="G15" s="116"/>
      <c r="H15" s="118"/>
      <c r="I15" s="71"/>
      <c r="J15" s="133" t="s">
        <v>31</v>
      </c>
      <c r="K15" s="93">
        <v>0</v>
      </c>
      <c r="L15" s="63">
        <v>0</v>
      </c>
      <c r="M15" s="140">
        <f>SUM(K15*L15)</f>
        <v>0</v>
      </c>
      <c r="N15" s="71"/>
      <c r="O15" s="77"/>
    </row>
    <row r="16" spans="1:17" ht="7.5" customHeight="1" x14ac:dyDescent="0.15">
      <c r="A16" s="91"/>
      <c r="B16" s="97" t="s">
        <v>31</v>
      </c>
      <c r="C16" s="99">
        <f>C12</f>
        <v>2800</v>
      </c>
      <c r="D16" s="134"/>
      <c r="E16" s="63">
        <v>0</v>
      </c>
      <c r="F16" s="65">
        <v>0</v>
      </c>
      <c r="G16" s="101">
        <f>E16*(1-F16)</f>
        <v>0</v>
      </c>
      <c r="H16" s="79">
        <f>SUM(C16*G16)</f>
        <v>0</v>
      </c>
      <c r="I16" s="71"/>
      <c r="J16" s="133"/>
      <c r="K16" s="93"/>
      <c r="L16" s="63"/>
      <c r="M16" s="140"/>
      <c r="N16" s="71"/>
      <c r="O16" s="77"/>
    </row>
    <row r="17" spans="1:15" ht="15" customHeight="1" thickBot="1" x14ac:dyDescent="0.2">
      <c r="A17" s="33" t="s">
        <v>36</v>
      </c>
      <c r="B17" s="98"/>
      <c r="C17" s="100"/>
      <c r="D17" s="135"/>
      <c r="E17" s="64"/>
      <c r="F17" s="66"/>
      <c r="G17" s="102"/>
      <c r="H17" s="103"/>
      <c r="I17" s="72"/>
      <c r="J17" s="54" t="s">
        <v>33</v>
      </c>
      <c r="K17" s="94"/>
      <c r="L17" s="64"/>
      <c r="M17" s="70"/>
      <c r="N17" s="72"/>
      <c r="O17" s="90"/>
    </row>
    <row r="18" spans="1:15" ht="15" customHeight="1" x14ac:dyDescent="0.15">
      <c r="A18" s="28" t="s">
        <v>34</v>
      </c>
      <c r="B18" s="104" t="s">
        <v>43</v>
      </c>
      <c r="C18" s="106">
        <f t="shared" ref="C18" si="0">C14</f>
        <v>200</v>
      </c>
      <c r="D18" s="134">
        <v>85</v>
      </c>
      <c r="E18" s="110">
        <v>0</v>
      </c>
      <c r="F18" s="112">
        <v>0</v>
      </c>
      <c r="G18" s="114">
        <f>E18*(1-F18)</f>
        <v>0</v>
      </c>
      <c r="H18" s="78">
        <f>SUM(C18*G18)</f>
        <v>0</v>
      </c>
      <c r="I18" s="71">
        <f>H18+H20</f>
        <v>0</v>
      </c>
      <c r="J18" s="50" t="s">
        <v>32</v>
      </c>
      <c r="K18" s="51">
        <v>0</v>
      </c>
      <c r="L18" s="52">
        <v>0</v>
      </c>
      <c r="M18" s="55">
        <f>SUM(K18*L18)</f>
        <v>0</v>
      </c>
      <c r="N18" s="139">
        <f>SUM(M18+M19)</f>
        <v>0</v>
      </c>
      <c r="O18" s="76">
        <f>ROUNDDOWN(SUM(I18+N18),0)</f>
        <v>0</v>
      </c>
    </row>
    <row r="19" spans="1:15" ht="7.5" customHeight="1" x14ac:dyDescent="0.15">
      <c r="A19" s="91" t="s">
        <v>57</v>
      </c>
      <c r="B19" s="105"/>
      <c r="C19" s="107"/>
      <c r="D19" s="134"/>
      <c r="E19" s="111"/>
      <c r="F19" s="113"/>
      <c r="G19" s="115"/>
      <c r="H19" s="79"/>
      <c r="I19" s="71"/>
      <c r="J19" s="133" t="s">
        <v>31</v>
      </c>
      <c r="K19" s="93">
        <v>0</v>
      </c>
      <c r="L19" s="63">
        <v>0</v>
      </c>
      <c r="M19" s="140">
        <f>SUM(K19*L19)</f>
        <v>0</v>
      </c>
      <c r="N19" s="71"/>
      <c r="O19" s="77"/>
    </row>
    <row r="20" spans="1:15" ht="7.5" customHeight="1" x14ac:dyDescent="0.15">
      <c r="A20" s="91"/>
      <c r="B20" s="97" t="s">
        <v>31</v>
      </c>
      <c r="C20" s="99">
        <f t="shared" ref="C20" si="1">C16</f>
        <v>2800</v>
      </c>
      <c r="D20" s="134"/>
      <c r="E20" s="63">
        <v>0</v>
      </c>
      <c r="F20" s="65">
        <v>0</v>
      </c>
      <c r="G20" s="116">
        <f>E20*(1-F20)</f>
        <v>0</v>
      </c>
      <c r="H20" s="69">
        <f>SUM(C20*G20)</f>
        <v>0</v>
      </c>
      <c r="I20" s="71"/>
      <c r="J20" s="133"/>
      <c r="K20" s="93"/>
      <c r="L20" s="63"/>
      <c r="M20" s="140"/>
      <c r="N20" s="71"/>
      <c r="O20" s="77"/>
    </row>
    <row r="21" spans="1:15" ht="15" customHeight="1" thickBot="1" x14ac:dyDescent="0.2">
      <c r="A21" s="33" t="s">
        <v>37</v>
      </c>
      <c r="B21" s="98"/>
      <c r="C21" s="100"/>
      <c r="D21" s="135"/>
      <c r="E21" s="64"/>
      <c r="F21" s="66"/>
      <c r="G21" s="115"/>
      <c r="H21" s="70"/>
      <c r="I21" s="72"/>
      <c r="J21" s="56" t="s">
        <v>33</v>
      </c>
      <c r="K21" s="94"/>
      <c r="L21" s="64"/>
      <c r="M21" s="70"/>
      <c r="N21" s="72"/>
      <c r="O21" s="90"/>
    </row>
    <row r="22" spans="1:15" ht="15" customHeight="1" x14ac:dyDescent="0.15">
      <c r="A22" s="28" t="s">
        <v>34</v>
      </c>
      <c r="B22" s="104" t="s">
        <v>43</v>
      </c>
      <c r="C22" s="106">
        <f t="shared" ref="C22" si="2">C18</f>
        <v>200</v>
      </c>
      <c r="D22" s="134">
        <v>85</v>
      </c>
      <c r="E22" s="110">
        <v>0</v>
      </c>
      <c r="F22" s="112">
        <v>0</v>
      </c>
      <c r="G22" s="114">
        <f>E22*(1-F22)</f>
        <v>0</v>
      </c>
      <c r="H22" s="117">
        <f>SUM(C22*G22)</f>
        <v>0</v>
      </c>
      <c r="I22" s="71">
        <f>H22+H24</f>
        <v>0</v>
      </c>
      <c r="J22" s="57" t="s">
        <v>54</v>
      </c>
      <c r="K22" s="51">
        <v>0</v>
      </c>
      <c r="L22" s="52">
        <v>0</v>
      </c>
      <c r="M22" s="53">
        <f>SUM(K22*L22)</f>
        <v>0</v>
      </c>
      <c r="N22" s="139">
        <f>SUM(M22+M23)</f>
        <v>0</v>
      </c>
      <c r="O22" s="76">
        <f>ROUNDDOWN(SUM(I22+N22),0)</f>
        <v>0</v>
      </c>
    </row>
    <row r="23" spans="1:15" ht="7.5" customHeight="1" x14ac:dyDescent="0.15">
      <c r="A23" s="91" t="s">
        <v>57</v>
      </c>
      <c r="B23" s="105"/>
      <c r="C23" s="107"/>
      <c r="D23" s="134"/>
      <c r="E23" s="111"/>
      <c r="F23" s="113"/>
      <c r="G23" s="116"/>
      <c r="H23" s="118"/>
      <c r="I23" s="71"/>
      <c r="J23" s="138" t="s">
        <v>31</v>
      </c>
      <c r="K23" s="93">
        <v>0</v>
      </c>
      <c r="L23" s="63">
        <v>0</v>
      </c>
      <c r="M23" s="95">
        <f>SUM(K23*L23)</f>
        <v>0</v>
      </c>
      <c r="N23" s="71"/>
      <c r="O23" s="77"/>
    </row>
    <row r="24" spans="1:15" ht="7.5" customHeight="1" x14ac:dyDescent="0.15">
      <c r="A24" s="91"/>
      <c r="B24" s="97" t="s">
        <v>31</v>
      </c>
      <c r="C24" s="99">
        <f t="shared" ref="C24" si="3">C20</f>
        <v>2800</v>
      </c>
      <c r="D24" s="134"/>
      <c r="E24" s="63">
        <v>0</v>
      </c>
      <c r="F24" s="65">
        <v>0</v>
      </c>
      <c r="G24" s="101">
        <f>E24*(1-F24)</f>
        <v>0</v>
      </c>
      <c r="H24" s="79">
        <f>SUM(C24*G24)</f>
        <v>0</v>
      </c>
      <c r="I24" s="71"/>
      <c r="J24" s="138"/>
      <c r="K24" s="93"/>
      <c r="L24" s="63"/>
      <c r="M24" s="95"/>
      <c r="N24" s="71"/>
      <c r="O24" s="77"/>
    </row>
    <row r="25" spans="1:15" ht="15" customHeight="1" thickBot="1" x14ac:dyDescent="0.2">
      <c r="A25" s="33" t="s">
        <v>38</v>
      </c>
      <c r="B25" s="98"/>
      <c r="C25" s="100"/>
      <c r="D25" s="135"/>
      <c r="E25" s="64"/>
      <c r="F25" s="66"/>
      <c r="G25" s="102"/>
      <c r="H25" s="103"/>
      <c r="I25" s="72"/>
      <c r="J25" s="56" t="s">
        <v>55</v>
      </c>
      <c r="K25" s="94"/>
      <c r="L25" s="64"/>
      <c r="M25" s="96"/>
      <c r="N25" s="72"/>
      <c r="O25" s="90"/>
    </row>
    <row r="26" spans="1:15" ht="15" customHeight="1" x14ac:dyDescent="0.15">
      <c r="A26" s="28" t="s">
        <v>34</v>
      </c>
      <c r="B26" s="104" t="s">
        <v>43</v>
      </c>
      <c r="C26" s="106">
        <f t="shared" ref="C26" si="4">C22</f>
        <v>200</v>
      </c>
      <c r="D26" s="134">
        <v>85</v>
      </c>
      <c r="E26" s="110">
        <v>0</v>
      </c>
      <c r="F26" s="112">
        <v>0</v>
      </c>
      <c r="G26" s="114">
        <f>E26*(1-F26)</f>
        <v>0</v>
      </c>
      <c r="H26" s="78">
        <f>SUM(C26*G26)</f>
        <v>0</v>
      </c>
      <c r="I26" s="71">
        <f>H26+H28</f>
        <v>0</v>
      </c>
      <c r="J26" s="57" t="s">
        <v>54</v>
      </c>
      <c r="K26" s="51">
        <v>0</v>
      </c>
      <c r="L26" s="52">
        <v>0</v>
      </c>
      <c r="M26" s="53">
        <f>SUM(K26*L26)</f>
        <v>0</v>
      </c>
      <c r="N26" s="139">
        <f>SUM(M26+M27)</f>
        <v>0</v>
      </c>
      <c r="O26" s="76">
        <f>ROUNDDOWN(SUM(I26+N26),0)</f>
        <v>0</v>
      </c>
    </row>
    <row r="27" spans="1:15" ht="7.5" customHeight="1" x14ac:dyDescent="0.15">
      <c r="A27" s="91" t="s">
        <v>57</v>
      </c>
      <c r="B27" s="105"/>
      <c r="C27" s="107"/>
      <c r="D27" s="134"/>
      <c r="E27" s="111"/>
      <c r="F27" s="113"/>
      <c r="G27" s="116"/>
      <c r="H27" s="79"/>
      <c r="I27" s="71"/>
      <c r="J27" s="138" t="s">
        <v>31</v>
      </c>
      <c r="K27" s="93">
        <v>0</v>
      </c>
      <c r="L27" s="63">
        <v>0</v>
      </c>
      <c r="M27" s="95">
        <f>SUM(K27*L27)</f>
        <v>0</v>
      </c>
      <c r="N27" s="71"/>
      <c r="O27" s="77"/>
    </row>
    <row r="28" spans="1:15" ht="7.5" customHeight="1" x14ac:dyDescent="0.15">
      <c r="A28" s="91"/>
      <c r="B28" s="97" t="s">
        <v>31</v>
      </c>
      <c r="C28" s="99">
        <f t="shared" ref="C28" si="5">C24</f>
        <v>2800</v>
      </c>
      <c r="D28" s="134"/>
      <c r="E28" s="63">
        <v>0</v>
      </c>
      <c r="F28" s="65">
        <v>0</v>
      </c>
      <c r="G28" s="101">
        <f>E28*(1-F28)</f>
        <v>0</v>
      </c>
      <c r="H28" s="69">
        <f>SUM(C28*G28)</f>
        <v>0</v>
      </c>
      <c r="I28" s="71"/>
      <c r="J28" s="138"/>
      <c r="K28" s="93"/>
      <c r="L28" s="63"/>
      <c r="M28" s="95"/>
      <c r="N28" s="71"/>
      <c r="O28" s="77"/>
    </row>
    <row r="29" spans="1:15" ht="15" customHeight="1" thickBot="1" x14ac:dyDescent="0.2">
      <c r="A29" s="33" t="s">
        <v>39</v>
      </c>
      <c r="B29" s="98"/>
      <c r="C29" s="100"/>
      <c r="D29" s="135"/>
      <c r="E29" s="64"/>
      <c r="F29" s="66"/>
      <c r="G29" s="102"/>
      <c r="H29" s="70"/>
      <c r="I29" s="72"/>
      <c r="J29" s="56" t="s">
        <v>55</v>
      </c>
      <c r="K29" s="94"/>
      <c r="L29" s="64"/>
      <c r="M29" s="96"/>
      <c r="N29" s="72"/>
      <c r="O29" s="90"/>
    </row>
    <row r="30" spans="1:15" ht="15" customHeight="1" x14ac:dyDescent="0.15">
      <c r="A30" s="28" t="s">
        <v>34</v>
      </c>
      <c r="B30" s="104" t="s">
        <v>43</v>
      </c>
      <c r="C30" s="106">
        <f t="shared" ref="C30" si="6">C26</f>
        <v>200</v>
      </c>
      <c r="D30" s="134">
        <v>85</v>
      </c>
      <c r="E30" s="110">
        <v>0</v>
      </c>
      <c r="F30" s="112">
        <v>0</v>
      </c>
      <c r="G30" s="114">
        <f>E30*(1-F30)</f>
        <v>0</v>
      </c>
      <c r="H30" s="78">
        <f>SUM(C30*G30)</f>
        <v>0</v>
      </c>
      <c r="I30" s="71">
        <f>H30+H32</f>
        <v>0</v>
      </c>
      <c r="J30" s="57" t="s">
        <v>54</v>
      </c>
      <c r="K30" s="51">
        <v>0</v>
      </c>
      <c r="L30" s="52">
        <v>0</v>
      </c>
      <c r="M30" s="53">
        <f>SUM(K30*L30)</f>
        <v>0</v>
      </c>
      <c r="N30" s="139">
        <f>SUM(M30+M31)</f>
        <v>0</v>
      </c>
      <c r="O30" s="76">
        <f>ROUNDDOWN(SUM(I30+N30),0)</f>
        <v>0</v>
      </c>
    </row>
    <row r="31" spans="1:15" ht="7.5" customHeight="1" x14ac:dyDescent="0.15">
      <c r="A31" s="91" t="s">
        <v>57</v>
      </c>
      <c r="B31" s="105"/>
      <c r="C31" s="107"/>
      <c r="D31" s="134"/>
      <c r="E31" s="111"/>
      <c r="F31" s="113"/>
      <c r="G31" s="116"/>
      <c r="H31" s="79"/>
      <c r="I31" s="71"/>
      <c r="J31" s="138" t="s">
        <v>31</v>
      </c>
      <c r="K31" s="93">
        <v>0</v>
      </c>
      <c r="L31" s="63">
        <v>0</v>
      </c>
      <c r="M31" s="95">
        <f>SUM(K31*L31)</f>
        <v>0</v>
      </c>
      <c r="N31" s="71"/>
      <c r="O31" s="77"/>
    </row>
    <row r="32" spans="1:15" ht="7.5" customHeight="1" x14ac:dyDescent="0.15">
      <c r="A32" s="91"/>
      <c r="B32" s="97" t="s">
        <v>31</v>
      </c>
      <c r="C32" s="99">
        <f t="shared" ref="C32" si="7">C28</f>
        <v>2800</v>
      </c>
      <c r="D32" s="134"/>
      <c r="E32" s="63">
        <v>0</v>
      </c>
      <c r="F32" s="65">
        <v>0</v>
      </c>
      <c r="G32" s="101">
        <f>E32*(1-F32)</f>
        <v>0</v>
      </c>
      <c r="H32" s="69">
        <f>SUM(C32*G32)</f>
        <v>0</v>
      </c>
      <c r="I32" s="71"/>
      <c r="J32" s="138"/>
      <c r="K32" s="93"/>
      <c r="L32" s="63"/>
      <c r="M32" s="95"/>
      <c r="N32" s="71"/>
      <c r="O32" s="77"/>
    </row>
    <row r="33" spans="1:17" ht="15" customHeight="1" thickBot="1" x14ac:dyDescent="0.2">
      <c r="A33" s="33" t="s">
        <v>40</v>
      </c>
      <c r="B33" s="98"/>
      <c r="C33" s="100"/>
      <c r="D33" s="135"/>
      <c r="E33" s="64"/>
      <c r="F33" s="66"/>
      <c r="G33" s="102"/>
      <c r="H33" s="70"/>
      <c r="I33" s="72"/>
      <c r="J33" s="56" t="s">
        <v>55</v>
      </c>
      <c r="K33" s="94"/>
      <c r="L33" s="64"/>
      <c r="M33" s="96"/>
      <c r="N33" s="72"/>
      <c r="O33" s="90"/>
    </row>
    <row r="34" spans="1:17" ht="15" customHeight="1" x14ac:dyDescent="0.15">
      <c r="A34" s="28" t="s">
        <v>34</v>
      </c>
      <c r="B34" s="104" t="s">
        <v>43</v>
      </c>
      <c r="C34" s="106">
        <f t="shared" ref="C34" si="8">C30</f>
        <v>200</v>
      </c>
      <c r="D34" s="134">
        <v>85</v>
      </c>
      <c r="E34" s="110">
        <v>0</v>
      </c>
      <c r="F34" s="112">
        <v>0</v>
      </c>
      <c r="G34" s="114">
        <f>E34*(1-F34)</f>
        <v>0</v>
      </c>
      <c r="H34" s="117">
        <f>SUM(C34*G34)</f>
        <v>0</v>
      </c>
      <c r="I34" s="71">
        <f>H34+H36</f>
        <v>0</v>
      </c>
      <c r="J34" s="50" t="s">
        <v>32</v>
      </c>
      <c r="K34" s="51">
        <f>31*24*200</f>
        <v>148800</v>
      </c>
      <c r="L34" s="52">
        <v>0</v>
      </c>
      <c r="M34" s="55">
        <f>SUM(K34*L34)</f>
        <v>0</v>
      </c>
      <c r="N34" s="139">
        <f>SUM(M34+M35)</f>
        <v>0</v>
      </c>
      <c r="O34" s="76">
        <f>ROUNDDOWN(SUM(I34+N34),0)</f>
        <v>0</v>
      </c>
    </row>
    <row r="35" spans="1:17" ht="7.5" customHeight="1" x14ac:dyDescent="0.15">
      <c r="A35" s="91" t="s">
        <v>57</v>
      </c>
      <c r="B35" s="105"/>
      <c r="C35" s="107"/>
      <c r="D35" s="134"/>
      <c r="E35" s="111"/>
      <c r="F35" s="113"/>
      <c r="G35" s="116"/>
      <c r="H35" s="118"/>
      <c r="I35" s="71"/>
      <c r="J35" s="133" t="s">
        <v>31</v>
      </c>
      <c r="K35" s="93">
        <f>37000*31-K34</f>
        <v>998200</v>
      </c>
      <c r="L35" s="63">
        <v>0</v>
      </c>
      <c r="M35" s="140">
        <f>SUM(K35*L35)</f>
        <v>0</v>
      </c>
      <c r="N35" s="71"/>
      <c r="O35" s="77"/>
    </row>
    <row r="36" spans="1:17" ht="7.5" customHeight="1" x14ac:dyDescent="0.15">
      <c r="A36" s="91"/>
      <c r="B36" s="97" t="s">
        <v>31</v>
      </c>
      <c r="C36" s="99">
        <f t="shared" ref="C36" si="9">C32</f>
        <v>2800</v>
      </c>
      <c r="D36" s="134"/>
      <c r="E36" s="63">
        <v>0</v>
      </c>
      <c r="F36" s="65">
        <v>0</v>
      </c>
      <c r="G36" s="101">
        <f>E36*(1-F36)</f>
        <v>0</v>
      </c>
      <c r="H36" s="79">
        <f>SUM(C36*G36)</f>
        <v>0</v>
      </c>
      <c r="I36" s="71"/>
      <c r="J36" s="133"/>
      <c r="K36" s="93"/>
      <c r="L36" s="63"/>
      <c r="M36" s="140"/>
      <c r="N36" s="71"/>
      <c r="O36" s="77"/>
      <c r="Q36" s="20"/>
    </row>
    <row r="37" spans="1:17" ht="15" customHeight="1" thickBot="1" x14ac:dyDescent="0.2">
      <c r="A37" s="33" t="s">
        <v>41</v>
      </c>
      <c r="B37" s="98"/>
      <c r="C37" s="100"/>
      <c r="D37" s="135"/>
      <c r="E37" s="64"/>
      <c r="F37" s="66"/>
      <c r="G37" s="102"/>
      <c r="H37" s="103"/>
      <c r="I37" s="72"/>
      <c r="J37" s="58" t="s">
        <v>58</v>
      </c>
      <c r="K37" s="94"/>
      <c r="L37" s="64"/>
      <c r="M37" s="70"/>
      <c r="N37" s="72"/>
      <c r="O37" s="90"/>
    </row>
    <row r="38" spans="1:17" ht="15" customHeight="1" x14ac:dyDescent="0.15">
      <c r="A38" s="28" t="s">
        <v>34</v>
      </c>
      <c r="B38" s="104" t="s">
        <v>43</v>
      </c>
      <c r="C38" s="106">
        <f t="shared" ref="C38" si="10">C34</f>
        <v>200</v>
      </c>
      <c r="D38" s="134">
        <v>85</v>
      </c>
      <c r="E38" s="110">
        <v>0</v>
      </c>
      <c r="F38" s="112">
        <v>0</v>
      </c>
      <c r="G38" s="114">
        <f>E38*(1-F38)</f>
        <v>0</v>
      </c>
      <c r="H38" s="117">
        <f>SUM(C38*G38)</f>
        <v>0</v>
      </c>
      <c r="I38" s="71">
        <f>H38+H40</f>
        <v>0</v>
      </c>
      <c r="J38" s="50" t="s">
        <v>32</v>
      </c>
      <c r="K38" s="51">
        <v>0</v>
      </c>
      <c r="L38" s="52">
        <v>0</v>
      </c>
      <c r="M38" s="53">
        <f>SUM(K38*L38)</f>
        <v>0</v>
      </c>
      <c r="N38" s="73">
        <f>SUM(M38+M39)</f>
        <v>0</v>
      </c>
      <c r="O38" s="76">
        <f>ROUNDDOWN(SUM(I38+N38),0)</f>
        <v>0</v>
      </c>
    </row>
    <row r="39" spans="1:17" ht="7.5" customHeight="1" x14ac:dyDescent="0.15">
      <c r="A39" s="91" t="s">
        <v>57</v>
      </c>
      <c r="B39" s="105"/>
      <c r="C39" s="107"/>
      <c r="D39" s="134"/>
      <c r="E39" s="111"/>
      <c r="F39" s="113"/>
      <c r="G39" s="115"/>
      <c r="H39" s="118"/>
      <c r="I39" s="71"/>
      <c r="J39" s="133" t="s">
        <v>31</v>
      </c>
      <c r="K39" s="93">
        <v>0</v>
      </c>
      <c r="L39" s="63">
        <v>0</v>
      </c>
      <c r="M39" s="95">
        <f>SUM(K39*L39)</f>
        <v>0</v>
      </c>
      <c r="N39" s="74"/>
      <c r="O39" s="77"/>
    </row>
    <row r="40" spans="1:17" ht="7.5" customHeight="1" x14ac:dyDescent="0.15">
      <c r="A40" s="91"/>
      <c r="B40" s="97" t="s">
        <v>31</v>
      </c>
      <c r="C40" s="99">
        <f t="shared" ref="C40" si="11">C36</f>
        <v>2800</v>
      </c>
      <c r="D40" s="134"/>
      <c r="E40" s="63">
        <v>0</v>
      </c>
      <c r="F40" s="65">
        <v>0</v>
      </c>
      <c r="G40" s="101">
        <f>E40*(1-F40)</f>
        <v>0</v>
      </c>
      <c r="H40" s="136">
        <f>SUM(C40*G40)</f>
        <v>0</v>
      </c>
      <c r="I40" s="71"/>
      <c r="J40" s="133"/>
      <c r="K40" s="93"/>
      <c r="L40" s="63"/>
      <c r="M40" s="95"/>
      <c r="N40" s="74"/>
      <c r="O40" s="77"/>
    </row>
    <row r="41" spans="1:17" ht="15" customHeight="1" thickBot="1" x14ac:dyDescent="0.2">
      <c r="A41" s="33" t="s">
        <v>42</v>
      </c>
      <c r="B41" s="98"/>
      <c r="C41" s="100"/>
      <c r="D41" s="135"/>
      <c r="E41" s="64"/>
      <c r="F41" s="66"/>
      <c r="G41" s="102"/>
      <c r="H41" s="137"/>
      <c r="I41" s="72"/>
      <c r="J41" s="58" t="s">
        <v>58</v>
      </c>
      <c r="K41" s="94"/>
      <c r="L41" s="64"/>
      <c r="M41" s="96"/>
      <c r="N41" s="75"/>
      <c r="O41" s="90"/>
    </row>
    <row r="43" spans="1:17" x14ac:dyDescent="0.15">
      <c r="K43" s="23"/>
    </row>
    <row r="44" spans="1:17" ht="36" customHeight="1" thickBot="1" x14ac:dyDescent="0.2">
      <c r="A44" s="43"/>
      <c r="B44" s="43"/>
      <c r="C44" s="43"/>
      <c r="E44" s="43"/>
      <c r="F44" s="143" t="s">
        <v>68</v>
      </c>
      <c r="G44" s="144"/>
      <c r="H44" s="144"/>
      <c r="I44" s="144"/>
      <c r="J44" s="144"/>
      <c r="K44" s="144"/>
      <c r="M44" s="44"/>
      <c r="N44" s="145"/>
      <c r="O44" s="145"/>
    </row>
    <row r="45" spans="1:17" ht="18" thickBot="1" x14ac:dyDescent="0.2">
      <c r="A45" s="121" t="str">
        <f>A2</f>
        <v>　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3"/>
    </row>
    <row r="46" spans="1:17" ht="14.25" thickBot="1" x14ac:dyDescent="0.2">
      <c r="A46" s="124" t="s">
        <v>28</v>
      </c>
      <c r="B46" s="126" t="s">
        <v>0</v>
      </c>
      <c r="C46" s="127"/>
      <c r="D46" s="127"/>
      <c r="E46" s="127"/>
      <c r="F46" s="127"/>
      <c r="G46" s="127"/>
      <c r="H46" s="128"/>
      <c r="I46" s="129"/>
      <c r="J46" s="126" t="s">
        <v>23</v>
      </c>
      <c r="K46" s="127"/>
      <c r="L46" s="127"/>
      <c r="M46" s="127"/>
      <c r="N46" s="129"/>
      <c r="O46" s="6" t="s">
        <v>24</v>
      </c>
    </row>
    <row r="47" spans="1:17" x14ac:dyDescent="0.15">
      <c r="A47" s="91"/>
      <c r="B47" s="30"/>
      <c r="C47" s="9"/>
      <c r="E47" s="130" t="s">
        <v>12</v>
      </c>
      <c r="F47" s="131"/>
      <c r="G47" s="132"/>
      <c r="H47" s="16"/>
      <c r="I47" s="3"/>
      <c r="J47" s="22"/>
      <c r="K47" s="17"/>
      <c r="L47" s="17"/>
      <c r="M47" s="16"/>
      <c r="N47" s="3"/>
      <c r="O47" s="3"/>
    </row>
    <row r="48" spans="1:17" x14ac:dyDescent="0.15">
      <c r="A48" s="91"/>
      <c r="B48" s="30"/>
      <c r="C48" s="9"/>
      <c r="D48" s="41"/>
      <c r="E48" s="19"/>
      <c r="F48" s="2"/>
      <c r="G48" s="19"/>
      <c r="H48" s="12"/>
      <c r="I48" s="3"/>
      <c r="J48" s="14"/>
      <c r="K48" s="12"/>
      <c r="L48" s="12"/>
      <c r="M48" s="29"/>
      <c r="N48" s="3"/>
      <c r="O48" s="3"/>
    </row>
    <row r="49" spans="1:15" x14ac:dyDescent="0.15">
      <c r="A49" s="91"/>
      <c r="B49" s="30"/>
      <c r="C49" s="9" t="s">
        <v>1</v>
      </c>
      <c r="D49" s="41"/>
      <c r="E49" s="9"/>
      <c r="F49" s="7"/>
      <c r="G49" s="9"/>
      <c r="H49" s="12"/>
      <c r="I49" s="3"/>
      <c r="J49" s="14"/>
      <c r="K49" s="12"/>
      <c r="L49" s="12"/>
      <c r="M49" s="29"/>
      <c r="N49" s="3"/>
      <c r="O49" s="3" t="s">
        <v>25</v>
      </c>
    </row>
    <row r="50" spans="1:15" x14ac:dyDescent="0.15">
      <c r="A50" s="91"/>
      <c r="B50" s="30" t="s">
        <v>1</v>
      </c>
      <c r="C50" s="9" t="s">
        <v>2</v>
      </c>
      <c r="D50" s="41"/>
      <c r="E50" s="9" t="s">
        <v>1</v>
      </c>
      <c r="F50" s="7"/>
      <c r="G50" s="9" t="s">
        <v>10</v>
      </c>
      <c r="H50" s="12" t="s">
        <v>0</v>
      </c>
      <c r="I50" s="3" t="s">
        <v>15</v>
      </c>
      <c r="J50" s="14" t="s">
        <v>17</v>
      </c>
      <c r="K50" s="12" t="s">
        <v>18</v>
      </c>
      <c r="L50" s="12" t="s">
        <v>8</v>
      </c>
      <c r="M50" s="29" t="s">
        <v>23</v>
      </c>
      <c r="N50" s="3" t="s">
        <v>15</v>
      </c>
      <c r="O50" s="3" t="s">
        <v>26</v>
      </c>
    </row>
    <row r="51" spans="1:15" x14ac:dyDescent="0.15">
      <c r="A51" s="91"/>
      <c r="B51" s="30" t="s">
        <v>2</v>
      </c>
      <c r="C51" s="9" t="s">
        <v>3</v>
      </c>
      <c r="D51" s="41" t="s">
        <v>6</v>
      </c>
      <c r="E51" s="9" t="s">
        <v>8</v>
      </c>
      <c r="F51" s="7" t="s">
        <v>29</v>
      </c>
      <c r="G51" s="11" t="s">
        <v>44</v>
      </c>
      <c r="H51" s="12" t="s">
        <v>13</v>
      </c>
      <c r="I51" s="3" t="s">
        <v>13</v>
      </c>
      <c r="J51" s="14" t="s">
        <v>8</v>
      </c>
      <c r="K51" s="12" t="s">
        <v>19</v>
      </c>
      <c r="L51" s="12" t="s">
        <v>21</v>
      </c>
      <c r="M51" s="29" t="s">
        <v>13</v>
      </c>
      <c r="N51" s="3" t="s">
        <v>13</v>
      </c>
      <c r="O51" s="3" t="s">
        <v>27</v>
      </c>
    </row>
    <row r="52" spans="1:15" ht="14.25" thickBot="1" x14ac:dyDescent="0.2">
      <c r="A52" s="125"/>
      <c r="B52" s="31" t="s">
        <v>5</v>
      </c>
      <c r="C52" s="10" t="s">
        <v>4</v>
      </c>
      <c r="D52" s="42" t="s">
        <v>7</v>
      </c>
      <c r="E52" s="10" t="s">
        <v>9</v>
      </c>
      <c r="F52" s="8" t="s">
        <v>30</v>
      </c>
      <c r="G52" s="10" t="s">
        <v>11</v>
      </c>
      <c r="H52" s="13" t="s">
        <v>14</v>
      </c>
      <c r="I52" s="5" t="s">
        <v>16</v>
      </c>
      <c r="J52" s="15" t="s">
        <v>5</v>
      </c>
      <c r="K52" s="18" t="s">
        <v>20</v>
      </c>
      <c r="L52" s="18" t="s">
        <v>22</v>
      </c>
      <c r="M52" s="21" t="s">
        <v>46</v>
      </c>
      <c r="N52" s="4" t="s">
        <v>45</v>
      </c>
      <c r="O52" s="4" t="s">
        <v>13</v>
      </c>
    </row>
    <row r="53" spans="1:15" x14ac:dyDescent="0.15">
      <c r="A53" s="28" t="s">
        <v>34</v>
      </c>
      <c r="B53" s="104" t="s">
        <v>43</v>
      </c>
      <c r="C53" s="106">
        <f>C38</f>
        <v>200</v>
      </c>
      <c r="D53" s="108">
        <v>85</v>
      </c>
      <c r="E53" s="110">
        <v>0</v>
      </c>
      <c r="F53" s="112">
        <v>0</v>
      </c>
      <c r="G53" s="114">
        <f>E53*(1-F53)</f>
        <v>0</v>
      </c>
      <c r="H53" s="117">
        <f>SUM(C53*G53)</f>
        <v>0</v>
      </c>
      <c r="I53" s="71">
        <f>H53+H55</f>
        <v>0</v>
      </c>
      <c r="J53" s="50" t="s">
        <v>32</v>
      </c>
      <c r="K53" s="59">
        <v>0</v>
      </c>
      <c r="L53" s="52">
        <v>0</v>
      </c>
      <c r="M53" s="53">
        <f>SUM(K53*L53)</f>
        <v>0</v>
      </c>
      <c r="N53" s="73">
        <f>SUM(M53+M54)</f>
        <v>0</v>
      </c>
      <c r="O53" s="76">
        <f>ROUNDDOWN(SUM(I53+N53),0)</f>
        <v>0</v>
      </c>
    </row>
    <row r="54" spans="1:15" x14ac:dyDescent="0.15">
      <c r="A54" s="91" t="s">
        <v>57</v>
      </c>
      <c r="B54" s="105"/>
      <c r="C54" s="107"/>
      <c r="D54" s="108"/>
      <c r="E54" s="111"/>
      <c r="F54" s="113"/>
      <c r="G54" s="115"/>
      <c r="H54" s="118"/>
      <c r="I54" s="71"/>
      <c r="J54" s="92" t="s">
        <v>31</v>
      </c>
      <c r="K54" s="119">
        <v>0</v>
      </c>
      <c r="L54" s="63">
        <v>0</v>
      </c>
      <c r="M54" s="95">
        <f>SUM(K54*L54)</f>
        <v>0</v>
      </c>
      <c r="N54" s="74"/>
      <c r="O54" s="77"/>
    </row>
    <row r="55" spans="1:15" x14ac:dyDescent="0.15">
      <c r="A55" s="91"/>
      <c r="B55" s="97" t="s">
        <v>31</v>
      </c>
      <c r="C55" s="99">
        <f>C40</f>
        <v>2800</v>
      </c>
      <c r="D55" s="108"/>
      <c r="E55" s="63">
        <v>0</v>
      </c>
      <c r="F55" s="65">
        <v>0</v>
      </c>
      <c r="G55" s="116">
        <f>E55*(1-F55)</f>
        <v>0</v>
      </c>
      <c r="H55" s="79">
        <f>SUM(C55*G55)</f>
        <v>0</v>
      </c>
      <c r="I55" s="71"/>
      <c r="J55" s="92"/>
      <c r="K55" s="119"/>
      <c r="L55" s="63"/>
      <c r="M55" s="95"/>
      <c r="N55" s="74"/>
      <c r="O55" s="77"/>
    </row>
    <row r="56" spans="1:15" ht="14.25" thickBot="1" x14ac:dyDescent="0.2">
      <c r="A56" s="33" t="s">
        <v>47</v>
      </c>
      <c r="B56" s="98"/>
      <c r="C56" s="100"/>
      <c r="D56" s="109"/>
      <c r="E56" s="64"/>
      <c r="F56" s="66"/>
      <c r="G56" s="115"/>
      <c r="H56" s="103"/>
      <c r="I56" s="72"/>
      <c r="J56" s="54" t="s">
        <v>33</v>
      </c>
      <c r="K56" s="120"/>
      <c r="L56" s="64"/>
      <c r="M56" s="96"/>
      <c r="N56" s="75"/>
      <c r="O56" s="90"/>
    </row>
    <row r="57" spans="1:15" x14ac:dyDescent="0.15">
      <c r="A57" s="32" t="s">
        <v>34</v>
      </c>
      <c r="B57" s="104" t="s">
        <v>43</v>
      </c>
      <c r="C57" s="106">
        <f>C53</f>
        <v>200</v>
      </c>
      <c r="D57" s="108">
        <v>85</v>
      </c>
      <c r="E57" s="110">
        <v>0</v>
      </c>
      <c r="F57" s="112">
        <v>0</v>
      </c>
      <c r="G57" s="114">
        <f>E57*(1-F57)</f>
        <v>0</v>
      </c>
      <c r="H57" s="117">
        <f>SUM(C57*G57)</f>
        <v>0</v>
      </c>
      <c r="I57" s="71">
        <f>H57+H59</f>
        <v>0</v>
      </c>
      <c r="J57" s="50" t="s">
        <v>32</v>
      </c>
      <c r="K57" s="59">
        <v>0</v>
      </c>
      <c r="L57" s="52">
        <v>0</v>
      </c>
      <c r="M57" s="53">
        <f>SUM(K57*L57)</f>
        <v>0</v>
      </c>
      <c r="N57" s="73">
        <f>SUM(M57+M58)</f>
        <v>0</v>
      </c>
      <c r="O57" s="76">
        <f>ROUNDDOWN(SUM(I57+N57),0)</f>
        <v>0</v>
      </c>
    </row>
    <row r="58" spans="1:15" x14ac:dyDescent="0.15">
      <c r="A58" s="91" t="s">
        <v>60</v>
      </c>
      <c r="B58" s="105"/>
      <c r="C58" s="107"/>
      <c r="D58" s="108"/>
      <c r="E58" s="111"/>
      <c r="F58" s="113"/>
      <c r="G58" s="116"/>
      <c r="H58" s="118"/>
      <c r="I58" s="71"/>
      <c r="J58" s="92" t="s">
        <v>31</v>
      </c>
      <c r="K58" s="119">
        <v>0</v>
      </c>
      <c r="L58" s="63">
        <v>0</v>
      </c>
      <c r="M58" s="95">
        <f>SUM(K58*L58)</f>
        <v>0</v>
      </c>
      <c r="N58" s="74"/>
      <c r="O58" s="77"/>
    </row>
    <row r="59" spans="1:15" x14ac:dyDescent="0.15">
      <c r="A59" s="91"/>
      <c r="B59" s="97" t="s">
        <v>31</v>
      </c>
      <c r="C59" s="99">
        <f>C55</f>
        <v>2800</v>
      </c>
      <c r="D59" s="108"/>
      <c r="E59" s="63">
        <v>0</v>
      </c>
      <c r="F59" s="65">
        <v>0</v>
      </c>
      <c r="G59" s="101">
        <f>E59*(1-F59)</f>
        <v>0</v>
      </c>
      <c r="H59" s="79">
        <f>SUM(C59*G59)</f>
        <v>0</v>
      </c>
      <c r="I59" s="71"/>
      <c r="J59" s="92"/>
      <c r="K59" s="119"/>
      <c r="L59" s="63"/>
      <c r="M59" s="95"/>
      <c r="N59" s="74"/>
      <c r="O59" s="77"/>
    </row>
    <row r="60" spans="1:15" ht="14.25" thickBot="1" x14ac:dyDescent="0.2">
      <c r="A60" s="33" t="s">
        <v>48</v>
      </c>
      <c r="B60" s="98"/>
      <c r="C60" s="100"/>
      <c r="D60" s="109"/>
      <c r="E60" s="64"/>
      <c r="F60" s="66"/>
      <c r="G60" s="102"/>
      <c r="H60" s="103"/>
      <c r="I60" s="72"/>
      <c r="J60" s="54" t="s">
        <v>33</v>
      </c>
      <c r="K60" s="120"/>
      <c r="L60" s="64"/>
      <c r="M60" s="96"/>
      <c r="N60" s="75"/>
      <c r="O60" s="90"/>
    </row>
    <row r="61" spans="1:15" x14ac:dyDescent="0.15">
      <c r="A61" s="28" t="s">
        <v>34</v>
      </c>
      <c r="B61" s="104" t="s">
        <v>43</v>
      </c>
      <c r="C61" s="106">
        <f t="shared" ref="C61" si="12">C57</f>
        <v>200</v>
      </c>
      <c r="D61" s="108">
        <v>85</v>
      </c>
      <c r="E61" s="110">
        <v>0</v>
      </c>
      <c r="F61" s="112">
        <v>0</v>
      </c>
      <c r="G61" s="114">
        <f>E61*(1-F61)</f>
        <v>0</v>
      </c>
      <c r="H61" s="117">
        <f>SUM(C61*G61)</f>
        <v>0</v>
      </c>
      <c r="I61" s="71">
        <f>H61+H63</f>
        <v>0</v>
      </c>
      <c r="J61" s="50" t="s">
        <v>32</v>
      </c>
      <c r="K61" s="51">
        <v>0</v>
      </c>
      <c r="L61" s="52">
        <v>0</v>
      </c>
      <c r="M61" s="53">
        <f>SUM(K61*L61)</f>
        <v>0</v>
      </c>
      <c r="N61" s="73">
        <f>SUM(M61+M62)</f>
        <v>0</v>
      </c>
      <c r="O61" s="76">
        <f>ROUNDDOWN(SUM(I61+N61),0)</f>
        <v>0</v>
      </c>
    </row>
    <row r="62" spans="1:15" x14ac:dyDescent="0.15">
      <c r="A62" s="91" t="s">
        <v>60</v>
      </c>
      <c r="B62" s="105"/>
      <c r="C62" s="107"/>
      <c r="D62" s="108"/>
      <c r="E62" s="111"/>
      <c r="F62" s="113"/>
      <c r="G62" s="116"/>
      <c r="H62" s="118"/>
      <c r="I62" s="71"/>
      <c r="J62" s="92" t="s">
        <v>31</v>
      </c>
      <c r="K62" s="93">
        <v>0</v>
      </c>
      <c r="L62" s="63">
        <v>0</v>
      </c>
      <c r="M62" s="95">
        <f>SUM(K62*L62)</f>
        <v>0</v>
      </c>
      <c r="N62" s="74"/>
      <c r="O62" s="77"/>
    </row>
    <row r="63" spans="1:15" x14ac:dyDescent="0.15">
      <c r="A63" s="91"/>
      <c r="B63" s="97" t="s">
        <v>31</v>
      </c>
      <c r="C63" s="99">
        <f t="shared" ref="C63" si="13">C59</f>
        <v>2800</v>
      </c>
      <c r="D63" s="108"/>
      <c r="E63" s="63">
        <v>0</v>
      </c>
      <c r="F63" s="65">
        <v>0</v>
      </c>
      <c r="G63" s="101">
        <f>E63*(1-F63)</f>
        <v>0</v>
      </c>
      <c r="H63" s="79">
        <f>SUM(C63*G63)</f>
        <v>0</v>
      </c>
      <c r="I63" s="71"/>
      <c r="J63" s="92"/>
      <c r="K63" s="93"/>
      <c r="L63" s="63"/>
      <c r="M63" s="95"/>
      <c r="N63" s="74"/>
      <c r="O63" s="77"/>
    </row>
    <row r="64" spans="1:15" ht="14.25" thickBot="1" x14ac:dyDescent="0.2">
      <c r="A64" s="33" t="s">
        <v>49</v>
      </c>
      <c r="B64" s="98"/>
      <c r="C64" s="100"/>
      <c r="D64" s="109"/>
      <c r="E64" s="64"/>
      <c r="F64" s="66"/>
      <c r="G64" s="102"/>
      <c r="H64" s="103"/>
      <c r="I64" s="72"/>
      <c r="J64" s="54" t="s">
        <v>33</v>
      </c>
      <c r="K64" s="94"/>
      <c r="L64" s="64"/>
      <c r="M64" s="96"/>
      <c r="N64" s="75"/>
      <c r="O64" s="90"/>
    </row>
    <row r="65" spans="1:17" x14ac:dyDescent="0.15">
      <c r="A65" s="28" t="s">
        <v>34</v>
      </c>
      <c r="B65" s="104" t="s">
        <v>43</v>
      </c>
      <c r="C65" s="106">
        <f t="shared" ref="C65" si="14">C61</f>
        <v>200</v>
      </c>
      <c r="D65" s="108">
        <v>85</v>
      </c>
      <c r="E65" s="110">
        <v>0</v>
      </c>
      <c r="F65" s="112">
        <v>0</v>
      </c>
      <c r="G65" s="114">
        <f>E65*(1-F65)</f>
        <v>0</v>
      </c>
      <c r="H65" s="78">
        <f>SUM(C65*G65)</f>
        <v>0</v>
      </c>
      <c r="I65" s="71">
        <f>H65+H67</f>
        <v>0</v>
      </c>
      <c r="J65" s="50" t="s">
        <v>32</v>
      </c>
      <c r="K65" s="51">
        <v>0</v>
      </c>
      <c r="L65" s="52">
        <v>0</v>
      </c>
      <c r="M65" s="53">
        <f>SUM(K65*L65)</f>
        <v>0</v>
      </c>
      <c r="N65" s="73">
        <f>SUM(M65+M66)</f>
        <v>0</v>
      </c>
      <c r="O65" s="76">
        <f>ROUNDDOWN(SUM(I65+N65),0)</f>
        <v>0</v>
      </c>
    </row>
    <row r="66" spans="1:17" x14ac:dyDescent="0.15">
      <c r="A66" s="91" t="s">
        <v>60</v>
      </c>
      <c r="B66" s="105"/>
      <c r="C66" s="107"/>
      <c r="D66" s="108"/>
      <c r="E66" s="111"/>
      <c r="F66" s="113"/>
      <c r="G66" s="115"/>
      <c r="H66" s="79"/>
      <c r="I66" s="71"/>
      <c r="J66" s="92" t="s">
        <v>31</v>
      </c>
      <c r="K66" s="93">
        <v>0</v>
      </c>
      <c r="L66" s="63">
        <v>0</v>
      </c>
      <c r="M66" s="95">
        <f>SUM(K66*L66)</f>
        <v>0</v>
      </c>
      <c r="N66" s="74"/>
      <c r="O66" s="77"/>
    </row>
    <row r="67" spans="1:17" x14ac:dyDescent="0.15">
      <c r="A67" s="91"/>
      <c r="B67" s="97" t="s">
        <v>31</v>
      </c>
      <c r="C67" s="99">
        <f t="shared" ref="C67" si="15">C63</f>
        <v>2800</v>
      </c>
      <c r="D67" s="108"/>
      <c r="E67" s="63">
        <v>0</v>
      </c>
      <c r="F67" s="65">
        <v>0</v>
      </c>
      <c r="G67" s="67">
        <f>E67*(1-F67)</f>
        <v>0</v>
      </c>
      <c r="H67" s="69">
        <f>SUM(C67*G67)</f>
        <v>0</v>
      </c>
      <c r="I67" s="71"/>
      <c r="J67" s="92"/>
      <c r="K67" s="93"/>
      <c r="L67" s="63"/>
      <c r="M67" s="95"/>
      <c r="N67" s="74"/>
      <c r="O67" s="77"/>
    </row>
    <row r="68" spans="1:17" ht="14.25" thickBot="1" x14ac:dyDescent="0.2">
      <c r="A68" s="33" t="s">
        <v>50</v>
      </c>
      <c r="B68" s="98"/>
      <c r="C68" s="100"/>
      <c r="D68" s="109"/>
      <c r="E68" s="64"/>
      <c r="F68" s="66"/>
      <c r="G68" s="68"/>
      <c r="H68" s="70"/>
      <c r="I68" s="72"/>
      <c r="J68" s="54" t="s">
        <v>33</v>
      </c>
      <c r="K68" s="94"/>
      <c r="L68" s="64"/>
      <c r="M68" s="96"/>
      <c r="N68" s="75"/>
      <c r="O68" s="77"/>
      <c r="Q68" s="20"/>
    </row>
    <row r="69" spans="1:17" ht="18" customHeight="1" x14ac:dyDescent="0.15">
      <c r="J69" s="86" t="s">
        <v>51</v>
      </c>
      <c r="K69" s="88">
        <f>SUM(K10:K41,K53:K68)</f>
        <v>1147000</v>
      </c>
      <c r="L69" s="49"/>
      <c r="M69" s="80" t="s">
        <v>66</v>
      </c>
      <c r="N69" s="81"/>
      <c r="O69" s="84">
        <f>SUM(O10:O41,O53:O68)</f>
        <v>0</v>
      </c>
    </row>
    <row r="70" spans="1:17" ht="18" customHeight="1" thickBot="1" x14ac:dyDescent="0.2">
      <c r="A70" s="38" t="s">
        <v>56</v>
      </c>
      <c r="B70" s="39"/>
      <c r="C70" s="39"/>
      <c r="D70" s="39"/>
      <c r="E70" s="39"/>
      <c r="F70" s="39"/>
      <c r="G70" s="39"/>
      <c r="J70" s="87"/>
      <c r="K70" s="89"/>
      <c r="M70" s="82"/>
      <c r="N70" s="83"/>
      <c r="O70" s="85"/>
    </row>
    <row r="71" spans="1:17" ht="13.5" customHeight="1" x14ac:dyDescent="0.15">
      <c r="A71" s="60" t="s">
        <v>61</v>
      </c>
      <c r="B71" s="60"/>
      <c r="C71" s="60"/>
      <c r="D71" s="60"/>
      <c r="E71" s="60"/>
      <c r="F71" s="60"/>
      <c r="G71" s="60"/>
      <c r="H71" s="60"/>
      <c r="I71" s="60"/>
      <c r="M71" s="45"/>
      <c r="N71" s="45"/>
      <c r="O71" s="46"/>
    </row>
    <row r="72" spans="1:17" ht="14.25" customHeight="1" x14ac:dyDescent="0.15">
      <c r="A72" s="60" t="s">
        <v>53</v>
      </c>
      <c r="B72" s="60"/>
      <c r="C72" s="60"/>
      <c r="D72" s="60"/>
      <c r="E72" s="60"/>
      <c r="F72" s="60"/>
      <c r="G72" s="60"/>
      <c r="H72" s="60"/>
      <c r="I72" s="60"/>
      <c r="L72" s="24" t="s">
        <v>52</v>
      </c>
      <c r="N72" s="47"/>
      <c r="O72" s="48"/>
    </row>
    <row r="73" spans="1:17" x14ac:dyDescent="0.15">
      <c r="A73" s="60" t="s">
        <v>63</v>
      </c>
      <c r="B73" s="60"/>
      <c r="C73" s="60"/>
      <c r="D73" s="60"/>
      <c r="E73" s="60"/>
      <c r="F73" s="60"/>
      <c r="G73" s="60"/>
      <c r="H73" s="60"/>
      <c r="I73" s="60"/>
    </row>
    <row r="74" spans="1:17" x14ac:dyDescent="0.15">
      <c r="A74" s="60" t="s">
        <v>64</v>
      </c>
      <c r="B74" s="60"/>
      <c r="C74" s="60"/>
      <c r="D74" s="60"/>
      <c r="E74" s="60"/>
      <c r="F74" s="60"/>
      <c r="G74" s="60"/>
      <c r="H74" s="60"/>
      <c r="I74" s="60"/>
    </row>
    <row r="75" spans="1:17" x14ac:dyDescent="0.15">
      <c r="A75" s="60" t="s">
        <v>62</v>
      </c>
      <c r="B75" s="60"/>
      <c r="C75" s="60"/>
      <c r="D75" s="60"/>
      <c r="E75" s="60"/>
      <c r="F75" s="60"/>
      <c r="G75" s="60"/>
      <c r="H75" s="60"/>
      <c r="I75" s="60"/>
    </row>
    <row r="76" spans="1:17" x14ac:dyDescent="0.15">
      <c r="A76" s="60"/>
      <c r="B76" s="60"/>
      <c r="C76" s="60"/>
      <c r="D76" s="60"/>
      <c r="E76" s="60"/>
      <c r="F76" s="60"/>
      <c r="G76" s="60"/>
      <c r="H76" s="60"/>
      <c r="I76" s="60"/>
      <c r="K76" s="61"/>
      <c r="L76" s="61"/>
      <c r="M76" s="61"/>
      <c r="N76" s="62"/>
      <c r="O76" s="34"/>
    </row>
    <row r="77" spans="1:17" x14ac:dyDescent="0.15">
      <c r="A77" s="60"/>
      <c r="B77" s="60"/>
      <c r="C77" s="60"/>
      <c r="D77" s="60"/>
      <c r="E77" s="60"/>
      <c r="F77" s="60"/>
      <c r="G77" s="60"/>
      <c r="H77" s="60"/>
      <c r="I77" s="60"/>
      <c r="O77" s="25"/>
    </row>
    <row r="78" spans="1:17" x14ac:dyDescent="0.15">
      <c r="K78" s="24"/>
      <c r="L78" s="24"/>
      <c r="M78" s="24"/>
    </row>
    <row r="82" spans="1:9" x14ac:dyDescent="0.15">
      <c r="A82" s="60"/>
      <c r="B82" s="60"/>
      <c r="C82" s="60"/>
      <c r="D82" s="60"/>
      <c r="E82" s="60"/>
      <c r="F82" s="60"/>
      <c r="G82" s="60"/>
      <c r="H82" s="60"/>
      <c r="I82" s="60"/>
    </row>
    <row r="83" spans="1:9" x14ac:dyDescent="0.15">
      <c r="A83" s="60"/>
      <c r="B83" s="60"/>
      <c r="C83" s="60"/>
      <c r="D83" s="60"/>
      <c r="E83" s="60"/>
      <c r="F83" s="60"/>
      <c r="G83" s="60"/>
      <c r="H83" s="60"/>
      <c r="I83" s="60"/>
    </row>
  </sheetData>
  <sheetProtection algorithmName="SHA-512" hashValue="rUOWTxsD2fZIgA5VhNxBEybwYo9t+Hoq87nNFL9/GdVWyzd6Ksu3wjey+8AmvknPvEdKF1VX/4FkIzqJIo2c3w==" saltValue="OQyKH1T5++L4Ol9mP9HUdQ==" spinCount="100000" sheet="1" objects="1" scenarios="1"/>
  <protectedRanges>
    <protectedRange sqref="N1" name="会社名"/>
    <protectedRange sqref="E10:F41 L10:L41 E53:F68 L53:L68" name="入力箇所"/>
  </protectedRanges>
  <mergeCells count="280">
    <mergeCell ref="F1:K1"/>
    <mergeCell ref="F44:K44"/>
    <mergeCell ref="N44:O44"/>
    <mergeCell ref="N1:O1"/>
    <mergeCell ref="A11:A12"/>
    <mergeCell ref="J11:J12"/>
    <mergeCell ref="K11:K13"/>
    <mergeCell ref="L11:L13"/>
    <mergeCell ref="M11:M13"/>
    <mergeCell ref="A2:O2"/>
    <mergeCell ref="A3:A9"/>
    <mergeCell ref="B3:I3"/>
    <mergeCell ref="J3:N3"/>
    <mergeCell ref="E4:G4"/>
    <mergeCell ref="B10:B11"/>
    <mergeCell ref="C10:C11"/>
    <mergeCell ref="D10:D13"/>
    <mergeCell ref="E10:E11"/>
    <mergeCell ref="F10:F11"/>
    <mergeCell ref="B12:B13"/>
    <mergeCell ref="C12:C13"/>
    <mergeCell ref="E12:E13"/>
    <mergeCell ref="F12:F13"/>
    <mergeCell ref="G12:G13"/>
    <mergeCell ref="H12:H13"/>
    <mergeCell ref="G10:G11"/>
    <mergeCell ref="H10:H11"/>
    <mergeCell ref="I10:I13"/>
    <mergeCell ref="H14:H15"/>
    <mergeCell ref="I14:I17"/>
    <mergeCell ref="N14:N17"/>
    <mergeCell ref="O14:O17"/>
    <mergeCell ref="A15:A16"/>
    <mergeCell ref="J15:J16"/>
    <mergeCell ref="K15:K17"/>
    <mergeCell ref="L15:L17"/>
    <mergeCell ref="M15:M17"/>
    <mergeCell ref="B16:B17"/>
    <mergeCell ref="B14:B15"/>
    <mergeCell ref="C14:C15"/>
    <mergeCell ref="D14:D17"/>
    <mergeCell ref="E14:E15"/>
    <mergeCell ref="F14:F15"/>
    <mergeCell ref="G14:G15"/>
    <mergeCell ref="C16:C17"/>
    <mergeCell ref="E16:E17"/>
    <mergeCell ref="F16:F17"/>
    <mergeCell ref="G16:G17"/>
    <mergeCell ref="H16:H17"/>
    <mergeCell ref="N10:N13"/>
    <mergeCell ref="O10:O13"/>
    <mergeCell ref="I18:I21"/>
    <mergeCell ref="N18:N21"/>
    <mergeCell ref="O18:O21"/>
    <mergeCell ref="A19:A20"/>
    <mergeCell ref="J19:J20"/>
    <mergeCell ref="K19:K21"/>
    <mergeCell ref="L19:L21"/>
    <mergeCell ref="M19:M21"/>
    <mergeCell ref="B20:B21"/>
    <mergeCell ref="C20:C21"/>
    <mergeCell ref="G20:G21"/>
    <mergeCell ref="H20:H21"/>
    <mergeCell ref="B18:B19"/>
    <mergeCell ref="C18:C19"/>
    <mergeCell ref="D18:D21"/>
    <mergeCell ref="E18:E19"/>
    <mergeCell ref="F18:F19"/>
    <mergeCell ref="G18:G19"/>
    <mergeCell ref="H18:H19"/>
    <mergeCell ref="E20:E21"/>
    <mergeCell ref="F20:F21"/>
    <mergeCell ref="N22:N25"/>
    <mergeCell ref="O22:O25"/>
    <mergeCell ref="A23:A24"/>
    <mergeCell ref="J23:J24"/>
    <mergeCell ref="K23:K25"/>
    <mergeCell ref="L23:L25"/>
    <mergeCell ref="M23:M25"/>
    <mergeCell ref="B24:B25"/>
    <mergeCell ref="C24:C25"/>
    <mergeCell ref="F24:F25"/>
    <mergeCell ref="G24:G25"/>
    <mergeCell ref="H24:H25"/>
    <mergeCell ref="B22:B23"/>
    <mergeCell ref="C22:C23"/>
    <mergeCell ref="D22:D25"/>
    <mergeCell ref="E22:E23"/>
    <mergeCell ref="F22:F23"/>
    <mergeCell ref="G22:G23"/>
    <mergeCell ref="H22:H23"/>
    <mergeCell ref="E24:E25"/>
    <mergeCell ref="I22:I25"/>
    <mergeCell ref="O26:O29"/>
    <mergeCell ref="A27:A28"/>
    <mergeCell ref="J27:J28"/>
    <mergeCell ref="K27:K29"/>
    <mergeCell ref="L27:L29"/>
    <mergeCell ref="M27:M29"/>
    <mergeCell ref="B28:B29"/>
    <mergeCell ref="C28:C29"/>
    <mergeCell ref="E28:E29"/>
    <mergeCell ref="F28:F29"/>
    <mergeCell ref="G28:G29"/>
    <mergeCell ref="H28:H29"/>
    <mergeCell ref="B26:B27"/>
    <mergeCell ref="C26:C27"/>
    <mergeCell ref="D26:D29"/>
    <mergeCell ref="E26:E27"/>
    <mergeCell ref="F26:F27"/>
    <mergeCell ref="G26:G27"/>
    <mergeCell ref="H26:H27"/>
    <mergeCell ref="I26:I29"/>
    <mergeCell ref="N26:N29"/>
    <mergeCell ref="B30:B31"/>
    <mergeCell ref="C30:C31"/>
    <mergeCell ref="D30:D33"/>
    <mergeCell ref="E30:E31"/>
    <mergeCell ref="F30:F31"/>
    <mergeCell ref="G30:G31"/>
    <mergeCell ref="H30:H31"/>
    <mergeCell ref="I30:I33"/>
    <mergeCell ref="N30:N33"/>
    <mergeCell ref="O30:O33"/>
    <mergeCell ref="A31:A32"/>
    <mergeCell ref="J31:J32"/>
    <mergeCell ref="K31:K33"/>
    <mergeCell ref="L31:L33"/>
    <mergeCell ref="M31:M33"/>
    <mergeCell ref="B32:B33"/>
    <mergeCell ref="I34:I37"/>
    <mergeCell ref="N34:N37"/>
    <mergeCell ref="O34:O37"/>
    <mergeCell ref="A35:A36"/>
    <mergeCell ref="J35:J36"/>
    <mergeCell ref="K35:K37"/>
    <mergeCell ref="L35:L37"/>
    <mergeCell ref="M35:M37"/>
    <mergeCell ref="C32:C33"/>
    <mergeCell ref="E32:E33"/>
    <mergeCell ref="F32:F33"/>
    <mergeCell ref="G32:G33"/>
    <mergeCell ref="H32:H33"/>
    <mergeCell ref="B34:B35"/>
    <mergeCell ref="C34:C35"/>
    <mergeCell ref="D34:D37"/>
    <mergeCell ref="E34:E35"/>
    <mergeCell ref="F34:F35"/>
    <mergeCell ref="F40:F41"/>
    <mergeCell ref="G40:G41"/>
    <mergeCell ref="B36:B37"/>
    <mergeCell ref="C36:C37"/>
    <mergeCell ref="E36:E37"/>
    <mergeCell ref="F36:F37"/>
    <mergeCell ref="G36:G37"/>
    <mergeCell ref="H36:H37"/>
    <mergeCell ref="G34:G35"/>
    <mergeCell ref="H34:H35"/>
    <mergeCell ref="H40:H41"/>
    <mergeCell ref="A45:O45"/>
    <mergeCell ref="A46:A52"/>
    <mergeCell ref="B46:I46"/>
    <mergeCell ref="J46:N46"/>
    <mergeCell ref="E47:G47"/>
    <mergeCell ref="H38:H39"/>
    <mergeCell ref="I38:I41"/>
    <mergeCell ref="N38:N41"/>
    <mergeCell ref="O38:O41"/>
    <mergeCell ref="A39:A40"/>
    <mergeCell ref="J39:J40"/>
    <mergeCell ref="K39:K41"/>
    <mergeCell ref="L39:L41"/>
    <mergeCell ref="M39:M41"/>
    <mergeCell ref="B40:B41"/>
    <mergeCell ref="B38:B39"/>
    <mergeCell ref="C38:C39"/>
    <mergeCell ref="D38:D41"/>
    <mergeCell ref="E38:E39"/>
    <mergeCell ref="F38:F39"/>
    <mergeCell ref="G38:G39"/>
    <mergeCell ref="C40:C41"/>
    <mergeCell ref="E40:E41"/>
    <mergeCell ref="H53:H54"/>
    <mergeCell ref="I53:I56"/>
    <mergeCell ref="N53:N56"/>
    <mergeCell ref="O53:O56"/>
    <mergeCell ref="A54:A55"/>
    <mergeCell ref="J54:J55"/>
    <mergeCell ref="K54:K56"/>
    <mergeCell ref="L54:L56"/>
    <mergeCell ref="M54:M56"/>
    <mergeCell ref="B55:B56"/>
    <mergeCell ref="B53:B54"/>
    <mergeCell ref="C53:C54"/>
    <mergeCell ref="D53:D56"/>
    <mergeCell ref="E53:E54"/>
    <mergeCell ref="F53:F54"/>
    <mergeCell ref="G53:G54"/>
    <mergeCell ref="C55:C56"/>
    <mergeCell ref="E55:E56"/>
    <mergeCell ref="F55:F56"/>
    <mergeCell ref="G55:G56"/>
    <mergeCell ref="H55:H56"/>
    <mergeCell ref="I57:I60"/>
    <mergeCell ref="N57:N60"/>
    <mergeCell ref="O57:O60"/>
    <mergeCell ref="A58:A59"/>
    <mergeCell ref="J58:J59"/>
    <mergeCell ref="K58:K60"/>
    <mergeCell ref="L58:L60"/>
    <mergeCell ref="M58:M60"/>
    <mergeCell ref="B59:B60"/>
    <mergeCell ref="C59:C60"/>
    <mergeCell ref="G59:G60"/>
    <mergeCell ref="H59:H60"/>
    <mergeCell ref="B57:B58"/>
    <mergeCell ref="C57:C58"/>
    <mergeCell ref="D57:D60"/>
    <mergeCell ref="E57:E58"/>
    <mergeCell ref="F57:F58"/>
    <mergeCell ref="G57:G58"/>
    <mergeCell ref="H57:H58"/>
    <mergeCell ref="E59:E60"/>
    <mergeCell ref="F59:F60"/>
    <mergeCell ref="B61:B62"/>
    <mergeCell ref="C61:C62"/>
    <mergeCell ref="D61:D64"/>
    <mergeCell ref="E61:E62"/>
    <mergeCell ref="F61:F62"/>
    <mergeCell ref="G61:G62"/>
    <mergeCell ref="H61:H62"/>
    <mergeCell ref="E63:E64"/>
    <mergeCell ref="N61:N64"/>
    <mergeCell ref="I61:I64"/>
    <mergeCell ref="O61:O64"/>
    <mergeCell ref="A62:A63"/>
    <mergeCell ref="J62:J63"/>
    <mergeCell ref="K62:K64"/>
    <mergeCell ref="L62:L64"/>
    <mergeCell ref="M62:M64"/>
    <mergeCell ref="B63:B64"/>
    <mergeCell ref="C63:C64"/>
    <mergeCell ref="A66:A67"/>
    <mergeCell ref="J66:J67"/>
    <mergeCell ref="K66:K68"/>
    <mergeCell ref="L66:L68"/>
    <mergeCell ref="M66:M68"/>
    <mergeCell ref="B67:B68"/>
    <mergeCell ref="C67:C68"/>
    <mergeCell ref="F63:F64"/>
    <mergeCell ref="G63:G64"/>
    <mergeCell ref="H63:H64"/>
    <mergeCell ref="B65:B66"/>
    <mergeCell ref="C65:C66"/>
    <mergeCell ref="D65:D68"/>
    <mergeCell ref="E65:E66"/>
    <mergeCell ref="F65:F66"/>
    <mergeCell ref="G65:G66"/>
    <mergeCell ref="E67:E68"/>
    <mergeCell ref="F67:F68"/>
    <mergeCell ref="G67:G68"/>
    <mergeCell ref="H67:H68"/>
    <mergeCell ref="I65:I68"/>
    <mergeCell ref="N65:N68"/>
    <mergeCell ref="O65:O68"/>
    <mergeCell ref="H65:H66"/>
    <mergeCell ref="M69:N70"/>
    <mergeCell ref="O69:O70"/>
    <mergeCell ref="J69:J70"/>
    <mergeCell ref="K69:K70"/>
    <mergeCell ref="A83:I83"/>
    <mergeCell ref="K76:N76"/>
    <mergeCell ref="A76:I76"/>
    <mergeCell ref="A77:I77"/>
    <mergeCell ref="A71:I71"/>
    <mergeCell ref="A72:I72"/>
    <mergeCell ref="A73:I73"/>
    <mergeCell ref="A74:I74"/>
    <mergeCell ref="A82:I82"/>
    <mergeCell ref="A75:I75"/>
  </mergeCells>
  <phoneticPr fontId="1"/>
  <pageMargins left="0.25" right="0.25" top="0.75" bottom="0.75" header="0.3" footer="0.3"/>
  <pageSetup paperSize="9" scale="63" orientation="portrait" r:id="rId1"/>
  <rowBreaks count="1" manualBreakCount="1">
    <brk id="4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2021-11-18T01:13:22Z</dcterms:modified>
</cp:coreProperties>
</file>